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5" activeTab="0"/>
  </bookViews>
  <sheets>
    <sheet name="ceník" sheetId="1" r:id="rId1"/>
    <sheet name="obaly" sheetId="2" r:id="rId2"/>
    <sheet name="tisk" sheetId="3" r:id="rId3"/>
  </sheets>
  <definedNames>
    <definedName name="_xlnm.Print_Area" localSheetId="0">'ceník'!$A$1:$G$199</definedName>
  </definedNames>
  <calcPr fullCalcOnLoad="1"/>
</workbook>
</file>

<file path=xl/sharedStrings.xml><?xml version="1.0" encoding="utf-8"?>
<sst xmlns="http://schemas.openxmlformats.org/spreadsheetml/2006/main" count="390" uniqueCount="135">
  <si>
    <t>FOTO JURSA Štěpánská 6, 602 00, Brno, tel.: 777 060 357</t>
  </si>
  <si>
    <t>Digi 4</t>
  </si>
  <si>
    <t>menší děrování a průměr kroužku, maximálně 36 stran</t>
  </si>
  <si>
    <t>rozměr</t>
  </si>
  <si>
    <t>obal</t>
  </si>
  <si>
    <t>počet stran</t>
  </si>
  <si>
    <t>kat. č.</t>
  </si>
  <si>
    <t>cena celkem</t>
  </si>
  <si>
    <t>15x15</t>
  </si>
  <si>
    <t>Transparent Silk PE</t>
  </si>
  <si>
    <t>56-1889</t>
  </si>
  <si>
    <t>Whiteboard</t>
  </si>
  <si>
    <t>56-1867</t>
  </si>
  <si>
    <t>Shantung Vermilion Red</t>
  </si>
  <si>
    <t>56-1869</t>
  </si>
  <si>
    <t xml:space="preserve">Shantung Baby AzureBlue </t>
  </si>
  <si>
    <t>56-1885</t>
  </si>
  <si>
    <t>Shantung Baby CandyPink</t>
  </si>
  <si>
    <t>56-1886</t>
  </si>
  <si>
    <t>Shantung Anthracite</t>
  </si>
  <si>
    <t>56-1870</t>
  </si>
  <si>
    <t>15x20</t>
  </si>
  <si>
    <t>56-1890</t>
  </si>
  <si>
    <t>56-1874</t>
  </si>
  <si>
    <t>20x20</t>
  </si>
  <si>
    <t>56-1888</t>
  </si>
  <si>
    <t>56-1875</t>
  </si>
  <si>
    <t>Shantung Baby VermilionRed</t>
  </si>
  <si>
    <t>56-1892</t>
  </si>
  <si>
    <t>Shantung Baby AzureBlue</t>
  </si>
  <si>
    <t>56-1879</t>
  </si>
  <si>
    <t>56-1880</t>
  </si>
  <si>
    <t>Pro 2</t>
  </si>
  <si>
    <t>větší děrování a průměr kroužku, maximálně až 56 stran</t>
  </si>
  <si>
    <t>13x18</t>
  </si>
  <si>
    <t>Transparent Silk</t>
  </si>
  <si>
    <t>56-1898</t>
  </si>
  <si>
    <t>Shantung Sahara</t>
  </si>
  <si>
    <t>56-1899</t>
  </si>
  <si>
    <t>Transparent silk</t>
  </si>
  <si>
    <t>56-1911</t>
  </si>
  <si>
    <t>56-1823</t>
  </si>
  <si>
    <t>56-1912</t>
  </si>
  <si>
    <t>15x23</t>
  </si>
  <si>
    <t>Stardust Frosted</t>
  </si>
  <si>
    <t>56-1848</t>
  </si>
  <si>
    <t>56-1915</t>
  </si>
  <si>
    <t>56-1827</t>
  </si>
  <si>
    <t>56-1916</t>
  </si>
  <si>
    <t>Shantung Antracite</t>
  </si>
  <si>
    <t>56-1829</t>
  </si>
  <si>
    <t>Stardust Nightblack</t>
  </si>
  <si>
    <t>Bicolor Leather</t>
  </si>
  <si>
    <t>20x25</t>
  </si>
  <si>
    <t>56-1918</t>
  </si>
  <si>
    <t>Real Leather Black</t>
  </si>
  <si>
    <t>56-1806</t>
  </si>
  <si>
    <t>Real Leather Marron</t>
  </si>
  <si>
    <t>56-1846</t>
  </si>
  <si>
    <t>8:10 Whiteboard Folio</t>
  </si>
  <si>
    <t>56-1838</t>
  </si>
  <si>
    <t>20x30</t>
  </si>
  <si>
    <t>Bookbinder folio hardcover white</t>
  </si>
  <si>
    <t>56-1845</t>
  </si>
  <si>
    <t>A4</t>
  </si>
  <si>
    <t>portrait Transparent Silk</t>
  </si>
  <si>
    <t>56-1920</t>
  </si>
  <si>
    <t>56-1866</t>
  </si>
  <si>
    <t>56-1864</t>
  </si>
  <si>
    <t>kurs</t>
  </si>
  <si>
    <t>marže</t>
  </si>
  <si>
    <t>zvláštní marže</t>
  </si>
  <si>
    <t>nákup</t>
  </si>
  <si>
    <t>s marží</t>
  </si>
  <si>
    <t>Transparent</t>
  </si>
  <si>
    <t>Shantung Azure Blue</t>
  </si>
  <si>
    <t>Shantung Candy Pink</t>
  </si>
  <si>
    <t>Antracite</t>
  </si>
  <si>
    <t>Shantung Vermilion Red Baby</t>
  </si>
  <si>
    <t>56-1887</t>
  </si>
  <si>
    <t>nenašla</t>
  </si>
  <si>
    <t>Sahara</t>
  </si>
  <si>
    <t>ne</t>
  </si>
  <si>
    <t>56-1917</t>
  </si>
  <si>
    <t>Nightblack</t>
  </si>
  <si>
    <t>56-1830</t>
  </si>
  <si>
    <t>8:12 Whiteboard Folio</t>
  </si>
  <si>
    <t>56-1839</t>
  </si>
  <si>
    <t>56-1919</t>
  </si>
  <si>
    <t>15,2</t>
  </si>
  <si>
    <t>Trailer Lock</t>
  </si>
  <si>
    <t>56-2303</t>
  </si>
  <si>
    <t>20,3</t>
  </si>
  <si>
    <t>56-2304</t>
  </si>
  <si>
    <t>Klasické formáty 3:2</t>
  </si>
  <si>
    <t>formát</t>
  </si>
  <si>
    <t>cena</t>
  </si>
  <si>
    <t>nad 100 ks</t>
  </si>
  <si>
    <t>fotoknihy</t>
  </si>
  <si>
    <t>povrch</t>
  </si>
  <si>
    <t>bez ořezu</t>
  </si>
  <si>
    <t>9x13</t>
  </si>
  <si>
    <t>lesk/pearl/polomat</t>
  </si>
  <si>
    <t>8,9x12,7</t>
  </si>
  <si>
    <t>10x15</t>
  </si>
  <si>
    <t>lesk/polomat</t>
  </si>
  <si>
    <t>10,2x15,2</t>
  </si>
  <si>
    <t>ano</t>
  </si>
  <si>
    <t>12,7x17,8</t>
  </si>
  <si>
    <t>13x19</t>
  </si>
  <si>
    <t>12,7x19</t>
  </si>
  <si>
    <t>15x21</t>
  </si>
  <si>
    <t>15,2x21,6</t>
  </si>
  <si>
    <t>15,2x22,8</t>
  </si>
  <si>
    <t>18x27</t>
  </si>
  <si>
    <t>lesk</t>
  </si>
  <si>
    <t>17x,8x27</t>
  </si>
  <si>
    <t>lustre</t>
  </si>
  <si>
    <t>20,3x25,4</t>
  </si>
  <si>
    <t>20,3x30</t>
  </si>
  <si>
    <t>21x29,7</t>
  </si>
  <si>
    <t>Digitální formáty 4:3</t>
  </si>
  <si>
    <t>13x17</t>
  </si>
  <si>
    <t>12,7x16,9</t>
  </si>
  <si>
    <t>15,2x20,2</t>
  </si>
  <si>
    <t>18x24</t>
  </si>
  <si>
    <t>17,8x23,7</t>
  </si>
  <si>
    <t>Čtvercové formáty 1:1</t>
  </si>
  <si>
    <t xml:space="preserve">13x13 </t>
  </si>
  <si>
    <t>12,7x12,7</t>
  </si>
  <si>
    <t>15,2x15,2</t>
  </si>
  <si>
    <t>18x18</t>
  </si>
  <si>
    <t>17,8x17,8</t>
  </si>
  <si>
    <t>20,3x20,3</t>
  </si>
  <si>
    <t>21x21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</si>
</sst>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&quot; Kč&quot;_-;\-* #,##0&quot; Kč&quot;_-;_-* &quot;- Kč&quot;_-;_-@_-"/>
    <numFmt numFmtId="166" formatCode="@"/>
    <numFmt numFmtId="167" formatCode="#,##0.00\ [$€-1]"/>
    <numFmt numFmtId="168" formatCode="#,##0&quot; Kč&quot;"/>
    <numFmt numFmtId="169" formatCode="#,##0.00&quot; Kč&quot;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right"/>
    </xf>
    <xf numFmtId="164" fontId="5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5" fontId="6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180975</xdr:rowOff>
    </xdr:from>
    <xdr:to>
      <xdr:col>2</xdr:col>
      <xdr:colOff>1962150</xdr:colOff>
      <xdr:row>0</xdr:row>
      <xdr:rowOff>990600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25812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1685925</xdr:colOff>
      <xdr:row>10</xdr:row>
      <xdr:rowOff>85725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685925"/>
          <a:ext cx="22860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1743075</xdr:colOff>
      <xdr:row>4</xdr:row>
      <xdr:rowOff>9525</xdr:rowOff>
    </xdr:from>
    <xdr:to>
      <xdr:col>6</xdr:col>
      <xdr:colOff>1247775</xdr:colOff>
      <xdr:row>10</xdr:row>
      <xdr:rowOff>85725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1685925"/>
          <a:ext cx="22860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68</xdr:row>
      <xdr:rowOff>9525</xdr:rowOff>
    </xdr:from>
    <xdr:to>
      <xdr:col>2</xdr:col>
      <xdr:colOff>1685925</xdr:colOff>
      <xdr:row>74</xdr:row>
      <xdr:rowOff>76200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2106275"/>
          <a:ext cx="2286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1743075</xdr:colOff>
      <xdr:row>68</xdr:row>
      <xdr:rowOff>9525</xdr:rowOff>
    </xdr:from>
    <xdr:to>
      <xdr:col>6</xdr:col>
      <xdr:colOff>1247775</xdr:colOff>
      <xdr:row>74</xdr:row>
      <xdr:rowOff>85725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12106275"/>
          <a:ext cx="22860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7"/>
  <sheetViews>
    <sheetView tabSelected="1" workbookViewId="0" topLeftCell="A1">
      <selection activeCell="D78" sqref="D78"/>
    </sheetView>
  </sheetViews>
  <sheetFormatPr defaultColWidth="9.140625" defaultRowHeight="15"/>
  <cols>
    <col min="1" max="1" width="2.140625" style="0" customWidth="1"/>
    <col min="3" max="3" width="30.421875" style="0" customWidth="1"/>
    <col min="4" max="4" width="11.28125" style="0" customWidth="1"/>
    <col min="5" max="5" width="0" style="1" hidden="1" customWidth="1"/>
    <col min="6" max="6" width="0" style="0" hidden="1" customWidth="1"/>
    <col min="7" max="7" width="18.8515625" style="2" customWidth="1"/>
    <col min="8" max="8" width="12.140625" style="3" customWidth="1"/>
  </cols>
  <sheetData>
    <row r="1" ht="93.75" customHeight="1">
      <c r="B1" s="4"/>
    </row>
    <row r="2" ht="12.75">
      <c r="B2" s="4" t="s">
        <v>0</v>
      </c>
    </row>
    <row r="3" ht="12.75">
      <c r="B3" s="4"/>
    </row>
    <row r="4" spans="2:3" ht="12.75">
      <c r="B4" s="5" t="s">
        <v>1</v>
      </c>
      <c r="C4" t="s">
        <v>2</v>
      </c>
    </row>
    <row r="5" ht="12.75">
      <c r="B5" s="5"/>
    </row>
    <row r="6" ht="12.75">
      <c r="B6" s="5"/>
    </row>
    <row r="7" ht="12.75">
      <c r="B7" s="5"/>
    </row>
    <row r="8" ht="12.75">
      <c r="B8" s="5"/>
    </row>
    <row r="9" spans="2:8" ht="12.75">
      <c r="B9" s="5"/>
      <c r="H9"/>
    </row>
    <row r="10" spans="2:8" ht="12.75">
      <c r="B10" s="5"/>
      <c r="H10"/>
    </row>
    <row r="11" spans="2:8" ht="12.75">
      <c r="B11" s="5"/>
      <c r="H11"/>
    </row>
    <row r="12" spans="2:8" ht="15" customHeight="1">
      <c r="B12" s="5"/>
      <c r="H12"/>
    </row>
    <row r="13" spans="2:8" ht="12.75">
      <c r="B13" s="2" t="s">
        <v>3</v>
      </c>
      <c r="C13" s="2" t="s">
        <v>4</v>
      </c>
      <c r="D13" s="6" t="s">
        <v>5</v>
      </c>
      <c r="E13" s="7" t="s">
        <v>6</v>
      </c>
      <c r="F13" s="1" t="s">
        <v>4</v>
      </c>
      <c r="G13" s="8" t="s">
        <v>7</v>
      </c>
      <c r="H13"/>
    </row>
    <row r="14" spans="2:8" ht="12.75">
      <c r="B14" t="s">
        <v>8</v>
      </c>
      <c r="C14" s="2" t="s">
        <v>9</v>
      </c>
      <c r="D14" s="9">
        <v>0</v>
      </c>
      <c r="E14" s="1" t="s">
        <v>10</v>
      </c>
      <c r="F14" s="10">
        <f>obaly!$G$6</f>
        <v>119</v>
      </c>
      <c r="G14" s="11">
        <f>CEILING((D14*tisk!$E$30)+obaly!$G$6,10)-1</f>
        <v>119</v>
      </c>
      <c r="H14"/>
    </row>
    <row r="15" spans="2:8" ht="12.75">
      <c r="B15" s="3"/>
      <c r="C15" s="2"/>
      <c r="D15">
        <v>18</v>
      </c>
      <c r="E15" s="1" t="s">
        <v>10</v>
      </c>
      <c r="F15" s="10">
        <f>obaly!$G$6</f>
        <v>119</v>
      </c>
      <c r="G15" s="11">
        <f>CEILING((D15*tisk!$E$30)+obaly!$G$6,10)-1</f>
        <v>389</v>
      </c>
      <c r="H15"/>
    </row>
    <row r="16" spans="2:8" ht="12.75">
      <c r="B16" s="3"/>
      <c r="C16" s="2"/>
      <c r="D16">
        <v>36</v>
      </c>
      <c r="E16" s="1" t="s">
        <v>10</v>
      </c>
      <c r="F16" s="10">
        <f>obaly!$G$6</f>
        <v>119</v>
      </c>
      <c r="G16" s="11">
        <f>CEILING((D16*tisk!$E$30)+obaly!$G$6,10)-1</f>
        <v>659</v>
      </c>
      <c r="H16"/>
    </row>
    <row r="17" spans="2:8" ht="12.75">
      <c r="B17" s="3"/>
      <c r="C17" s="2"/>
      <c r="F17" s="10"/>
      <c r="G17" s="11"/>
      <c r="H17"/>
    </row>
    <row r="18" spans="2:8" ht="12.75">
      <c r="B18" s="3" t="s">
        <v>8</v>
      </c>
      <c r="C18" s="2" t="s">
        <v>11</v>
      </c>
      <c r="D18" s="9">
        <v>0</v>
      </c>
      <c r="E18" s="1" t="s">
        <v>12</v>
      </c>
      <c r="F18" s="12">
        <f>obaly!$G$7</f>
        <v>109</v>
      </c>
      <c r="G18" s="11">
        <f>CEILING((D18*tisk!$E$30)+obaly!$G$7,10)-1</f>
        <v>109</v>
      </c>
      <c r="H18"/>
    </row>
    <row r="19" spans="2:8" ht="12.75">
      <c r="B19" s="3"/>
      <c r="C19" s="2"/>
      <c r="D19">
        <v>18</v>
      </c>
      <c r="E19" s="1" t="s">
        <v>12</v>
      </c>
      <c r="F19" s="12">
        <f>obaly!$G$7</f>
        <v>109</v>
      </c>
      <c r="G19" s="11">
        <f>CEILING((D19*tisk!$E$30)+obaly!$G$7,10)-1</f>
        <v>379</v>
      </c>
      <c r="H19"/>
    </row>
    <row r="20" spans="2:8" ht="12.75" customHeight="1">
      <c r="B20" s="3"/>
      <c r="C20" s="2"/>
      <c r="D20">
        <v>36</v>
      </c>
      <c r="E20" s="1" t="s">
        <v>12</v>
      </c>
      <c r="F20" s="12">
        <f>obaly!$G$7</f>
        <v>109</v>
      </c>
      <c r="G20" s="11">
        <f>CEILING((D20*tisk!$E$30)+obaly!$G$7,10)-1</f>
        <v>649</v>
      </c>
      <c r="H20"/>
    </row>
    <row r="21" spans="2:8" ht="12.75">
      <c r="B21" s="3"/>
      <c r="C21" s="2"/>
      <c r="F21" s="10"/>
      <c r="G21" s="11"/>
      <c r="H21"/>
    </row>
    <row r="22" spans="2:8" ht="14.25" customHeight="1">
      <c r="B22" s="3" t="s">
        <v>8</v>
      </c>
      <c r="C22" s="2" t="s">
        <v>13</v>
      </c>
      <c r="D22" s="9">
        <v>0</v>
      </c>
      <c r="E22" s="1" t="s">
        <v>14</v>
      </c>
      <c r="F22" s="10">
        <f>obaly!$G$8</f>
        <v>129</v>
      </c>
      <c r="G22" s="11">
        <f>CEILING((D22*tisk!$E$30)+obaly!$G$8,10)-1</f>
        <v>129</v>
      </c>
      <c r="H22"/>
    </row>
    <row r="23" spans="2:8" ht="12.75" customHeight="1">
      <c r="B23" s="3"/>
      <c r="C23" s="2"/>
      <c r="D23">
        <v>18</v>
      </c>
      <c r="E23" s="1" t="s">
        <v>14</v>
      </c>
      <c r="F23" s="10">
        <f>obaly!$G$8</f>
        <v>129</v>
      </c>
      <c r="G23" s="11">
        <f>CEILING((D23*tisk!$E$30)+obaly!$G$8,10)-1</f>
        <v>399</v>
      </c>
      <c r="H23"/>
    </row>
    <row r="24" spans="2:8" ht="12.75" customHeight="1">
      <c r="B24" s="3"/>
      <c r="C24" s="2"/>
      <c r="D24">
        <v>36</v>
      </c>
      <c r="E24" s="1" t="s">
        <v>14</v>
      </c>
      <c r="F24" s="10">
        <f>obaly!$G$8</f>
        <v>129</v>
      </c>
      <c r="G24" s="11">
        <f>CEILING((D24*tisk!$E$30)+obaly!$G$8,10)-1</f>
        <v>669</v>
      </c>
      <c r="H24"/>
    </row>
    <row r="25" spans="2:8" ht="12.75" customHeight="1">
      <c r="B25" s="3"/>
      <c r="C25" s="2"/>
      <c r="F25" s="10"/>
      <c r="H25"/>
    </row>
    <row r="26" spans="2:8" ht="14.25" customHeight="1">
      <c r="B26" s="3" t="s">
        <v>8</v>
      </c>
      <c r="C26" s="2" t="s">
        <v>15</v>
      </c>
      <c r="D26" s="9">
        <v>0</v>
      </c>
      <c r="E26" s="1" t="s">
        <v>16</v>
      </c>
      <c r="F26" s="10">
        <f>obaly!$G$9</f>
        <v>139</v>
      </c>
      <c r="G26" s="11">
        <f>CEILING((D26*tisk!$E$30)+obaly!$G$9,10)-1</f>
        <v>139</v>
      </c>
      <c r="H26"/>
    </row>
    <row r="27" spans="2:8" ht="12.75">
      <c r="B27" s="3"/>
      <c r="C27" s="2"/>
      <c r="D27">
        <v>18</v>
      </c>
      <c r="E27" s="1" t="s">
        <v>16</v>
      </c>
      <c r="F27" s="10">
        <f>obaly!$G$9</f>
        <v>139</v>
      </c>
      <c r="G27" s="11">
        <f>CEILING((D27*tisk!$E$30)+obaly!$G$9,10)-1</f>
        <v>409</v>
      </c>
      <c r="H27"/>
    </row>
    <row r="28" spans="2:8" ht="12.75">
      <c r="B28" s="3"/>
      <c r="C28" s="2"/>
      <c r="D28">
        <v>36</v>
      </c>
      <c r="E28" s="1" t="s">
        <v>16</v>
      </c>
      <c r="F28" s="10">
        <f>obaly!$G$9</f>
        <v>139</v>
      </c>
      <c r="G28" s="11">
        <f>CEILING((D28*tisk!$E$30)+obaly!$G$9,10)-1</f>
        <v>679</v>
      </c>
      <c r="H28"/>
    </row>
    <row r="29" spans="2:8" ht="12.75">
      <c r="B29" s="3"/>
      <c r="C29" s="2"/>
      <c r="F29" s="10"/>
      <c r="H29"/>
    </row>
    <row r="30" spans="2:8" ht="15.75" customHeight="1">
      <c r="B30" s="3" t="s">
        <v>8</v>
      </c>
      <c r="C30" s="2" t="s">
        <v>17</v>
      </c>
      <c r="D30" s="9">
        <v>0</v>
      </c>
      <c r="E30" s="1" t="s">
        <v>18</v>
      </c>
      <c r="F30" s="10">
        <f>obaly!$G$10</f>
        <v>139</v>
      </c>
      <c r="G30" s="11">
        <f>CEILING((D30*tisk!$E$30)+obaly!$G$10,10)-1</f>
        <v>139</v>
      </c>
      <c r="H30"/>
    </row>
    <row r="31" spans="2:8" ht="15.75" customHeight="1">
      <c r="B31" s="3"/>
      <c r="C31" s="2"/>
      <c r="D31">
        <v>18</v>
      </c>
      <c r="E31" s="1" t="s">
        <v>18</v>
      </c>
      <c r="F31" s="10">
        <f>obaly!$G$10</f>
        <v>139</v>
      </c>
      <c r="G31" s="11">
        <f>CEILING((D31*tisk!$E$30)+obaly!$G$10,10)-1</f>
        <v>409</v>
      </c>
      <c r="H31"/>
    </row>
    <row r="32" spans="2:8" ht="15.75" customHeight="1">
      <c r="B32" s="3"/>
      <c r="C32" s="2"/>
      <c r="D32">
        <v>36</v>
      </c>
      <c r="E32" s="1" t="s">
        <v>18</v>
      </c>
      <c r="F32" s="10">
        <f>obaly!$G$10</f>
        <v>139</v>
      </c>
      <c r="G32" s="11">
        <f>CEILING((D32*tisk!$E$30)+obaly!$G$10,10)-1</f>
        <v>679</v>
      </c>
      <c r="H32"/>
    </row>
    <row r="33" spans="2:8" ht="15.75" customHeight="1">
      <c r="B33" s="3"/>
      <c r="C33" s="2"/>
      <c r="F33" s="10"/>
      <c r="H33"/>
    </row>
    <row r="34" spans="2:8" ht="12.75">
      <c r="B34" s="3" t="s">
        <v>8</v>
      </c>
      <c r="C34" s="2" t="s">
        <v>19</v>
      </c>
      <c r="D34" s="9">
        <v>0</v>
      </c>
      <c r="E34" s="1" t="s">
        <v>20</v>
      </c>
      <c r="F34" s="10">
        <f>obaly!$G$11</f>
        <v>129</v>
      </c>
      <c r="G34" s="11">
        <f>CEILING((D34*tisk!$E$30)+obaly!$G$11,10)-1</f>
        <v>129</v>
      </c>
      <c r="H34"/>
    </row>
    <row r="35" spans="2:8" ht="12.75">
      <c r="B35" s="3"/>
      <c r="C35" s="2"/>
      <c r="D35">
        <v>18</v>
      </c>
      <c r="E35" s="1" t="s">
        <v>20</v>
      </c>
      <c r="F35" s="10">
        <f>obaly!$G$11</f>
        <v>129</v>
      </c>
      <c r="G35" s="11">
        <f>CEILING((D35*tisk!$E$30)+obaly!$G$11,10)-1</f>
        <v>399</v>
      </c>
      <c r="H35"/>
    </row>
    <row r="36" spans="2:8" ht="12.75">
      <c r="B36" s="3"/>
      <c r="C36" s="2"/>
      <c r="D36">
        <v>36</v>
      </c>
      <c r="E36" s="1" t="s">
        <v>20</v>
      </c>
      <c r="F36" s="10">
        <f>obaly!$G$11</f>
        <v>129</v>
      </c>
      <c r="G36" s="11">
        <f>CEILING((D36*tisk!$E$30)+obaly!$G$11,10)-1</f>
        <v>669</v>
      </c>
      <c r="H36"/>
    </row>
    <row r="37" spans="2:8" ht="12.75">
      <c r="B37" s="3"/>
      <c r="C37" s="2"/>
      <c r="F37" s="10"/>
      <c r="H37"/>
    </row>
    <row r="38" spans="2:8" ht="12.75" hidden="1">
      <c r="B38" s="3"/>
      <c r="C38" s="2"/>
      <c r="F38" s="10"/>
      <c r="H38"/>
    </row>
    <row r="39" spans="2:8" ht="12.75">
      <c r="B39" s="3" t="s">
        <v>21</v>
      </c>
      <c r="C39" s="2" t="s">
        <v>9</v>
      </c>
      <c r="D39" s="9">
        <v>0</v>
      </c>
      <c r="E39" s="1" t="s">
        <v>22</v>
      </c>
      <c r="F39" s="10">
        <f>obaly!$G$13</f>
        <v>129</v>
      </c>
      <c r="G39" s="11">
        <f>CEILING((D39*tisk!$E$22)+obaly!$G$13,10)-1</f>
        <v>129</v>
      </c>
      <c r="H39"/>
    </row>
    <row r="40" spans="2:8" ht="12.75">
      <c r="B40" s="3"/>
      <c r="C40" s="2"/>
      <c r="D40">
        <v>18</v>
      </c>
      <c r="E40" s="1" t="s">
        <v>22</v>
      </c>
      <c r="F40" s="10">
        <f>obaly!$G$13</f>
        <v>129</v>
      </c>
      <c r="G40" s="11">
        <f>CEILING((D40*tisk!$E$22)+obaly!$G$13,10)-1</f>
        <v>459</v>
      </c>
      <c r="H40"/>
    </row>
    <row r="41" spans="2:8" ht="12.75">
      <c r="B41" s="3"/>
      <c r="C41" s="2"/>
      <c r="D41">
        <v>36</v>
      </c>
      <c r="E41" s="1" t="s">
        <v>22</v>
      </c>
      <c r="F41" s="10">
        <f>obaly!$G$13</f>
        <v>129</v>
      </c>
      <c r="G41" s="11">
        <f>CEILING((D41*tisk!$E$22)+obaly!$G$13,10)-1</f>
        <v>779</v>
      </c>
      <c r="H41"/>
    </row>
    <row r="42" spans="2:8" ht="12.75">
      <c r="B42" s="3"/>
      <c r="C42" s="2"/>
      <c r="F42" s="10"/>
      <c r="H42"/>
    </row>
    <row r="43" spans="2:8" ht="12.75">
      <c r="B43" s="3" t="s">
        <v>21</v>
      </c>
      <c r="C43" s="2" t="s">
        <v>19</v>
      </c>
      <c r="D43" s="9">
        <v>0</v>
      </c>
      <c r="E43" s="1" t="s">
        <v>23</v>
      </c>
      <c r="F43" s="10">
        <f>obaly!$G$14</f>
        <v>149</v>
      </c>
      <c r="G43" s="11">
        <f>CEILING((D43*tisk!$E$22)+obaly!$G$14,10)-1</f>
        <v>149</v>
      </c>
      <c r="H43"/>
    </row>
    <row r="44" spans="2:8" ht="12.75">
      <c r="B44" s="3"/>
      <c r="C44" s="2"/>
      <c r="D44">
        <v>18</v>
      </c>
      <c r="E44" s="1" t="s">
        <v>23</v>
      </c>
      <c r="F44" s="10">
        <f>obaly!$G$14</f>
        <v>149</v>
      </c>
      <c r="G44" s="11">
        <f>CEILING((D44*tisk!$E$22)+obaly!$G$14,10)-1</f>
        <v>479</v>
      </c>
      <c r="H44"/>
    </row>
    <row r="45" spans="2:8" ht="12.75">
      <c r="B45" s="3"/>
      <c r="C45" s="2"/>
      <c r="D45">
        <v>36</v>
      </c>
      <c r="E45" s="1" t="s">
        <v>23</v>
      </c>
      <c r="F45" s="10">
        <f>obaly!$G$14</f>
        <v>149</v>
      </c>
      <c r="G45" s="11">
        <f>CEILING((D45*tisk!$E$22)+obaly!$G$14,10)-1</f>
        <v>799</v>
      </c>
      <c r="H45"/>
    </row>
    <row r="46" spans="2:8" ht="12.75">
      <c r="B46" s="3"/>
      <c r="C46" s="2"/>
      <c r="F46" s="10"/>
      <c r="H46"/>
    </row>
    <row r="47" spans="2:8" ht="12.75">
      <c r="B47" s="3" t="s">
        <v>24</v>
      </c>
      <c r="C47" s="2" t="s">
        <v>9</v>
      </c>
      <c r="D47" s="9">
        <v>0</v>
      </c>
      <c r="E47" s="1" t="s">
        <v>25</v>
      </c>
      <c r="F47" s="10">
        <f>obaly!$G$16</f>
        <v>129</v>
      </c>
      <c r="G47" s="11">
        <f>CEILING((D47*tisk!$E$32)+obaly!$G$16,10)-1</f>
        <v>129</v>
      </c>
      <c r="H47"/>
    </row>
    <row r="48" spans="2:8" ht="12.75">
      <c r="B48" s="3"/>
      <c r="C48" s="2"/>
      <c r="D48">
        <v>18</v>
      </c>
      <c r="E48" s="1" t="s">
        <v>25</v>
      </c>
      <c r="F48" s="10">
        <f>obaly!$G$16</f>
        <v>129</v>
      </c>
      <c r="G48" s="11">
        <f>CEILING((D48*tisk!$E$32)+obaly!$G$16,10)-1</f>
        <v>489</v>
      </c>
      <c r="H48"/>
    </row>
    <row r="49" spans="2:8" ht="12.75">
      <c r="B49" s="3"/>
      <c r="C49" s="2"/>
      <c r="D49">
        <v>36</v>
      </c>
      <c r="E49" s="1" t="s">
        <v>25</v>
      </c>
      <c r="F49" s="10">
        <f>obaly!$G$16</f>
        <v>129</v>
      </c>
      <c r="G49" s="11">
        <f>CEILING((D49*tisk!$E$32)+obaly!$G$16,10)-1</f>
        <v>849</v>
      </c>
      <c r="H49"/>
    </row>
    <row r="50" spans="2:8" ht="12.75">
      <c r="B50" s="3"/>
      <c r="C50" s="2"/>
      <c r="F50" s="10"/>
      <c r="H50"/>
    </row>
    <row r="51" spans="2:8" ht="12.75">
      <c r="B51" s="3" t="s">
        <v>24</v>
      </c>
      <c r="C51" s="2" t="s">
        <v>11</v>
      </c>
      <c r="D51" s="9">
        <v>0</v>
      </c>
      <c r="E51" s="1" t="s">
        <v>26</v>
      </c>
      <c r="F51" s="10">
        <f>obaly!$G$17</f>
        <v>139</v>
      </c>
      <c r="G51" s="11">
        <f>CEILING((D51*tisk!$E$32)+obaly!$G$17,10)-1</f>
        <v>139</v>
      </c>
      <c r="H51"/>
    </row>
    <row r="52" spans="2:8" ht="12.75">
      <c r="B52" s="3"/>
      <c r="C52" s="2"/>
      <c r="D52">
        <v>18</v>
      </c>
      <c r="E52" s="1" t="s">
        <v>26</v>
      </c>
      <c r="F52" s="10">
        <f>obaly!$G$17</f>
        <v>139</v>
      </c>
      <c r="G52" s="11">
        <f>CEILING((D52*tisk!$E$32)+obaly!$G$17,10)-1</f>
        <v>499</v>
      </c>
      <c r="H52"/>
    </row>
    <row r="53" spans="2:8" ht="12.75">
      <c r="B53" s="3"/>
      <c r="C53" s="2"/>
      <c r="D53">
        <v>36</v>
      </c>
      <c r="E53" s="1" t="s">
        <v>26</v>
      </c>
      <c r="F53" s="10">
        <f>obaly!$G$17</f>
        <v>139</v>
      </c>
      <c r="G53" s="11">
        <f>CEILING((D53*tisk!$E$32)+obaly!$G$17,10)-1</f>
        <v>859</v>
      </c>
      <c r="H53"/>
    </row>
    <row r="54" spans="2:8" ht="12.75">
      <c r="B54" s="3"/>
      <c r="C54" s="2"/>
      <c r="F54" s="10"/>
      <c r="G54" s="11"/>
      <c r="H54"/>
    </row>
    <row r="55" spans="2:8" ht="12.75">
      <c r="B55" s="3" t="s">
        <v>24</v>
      </c>
      <c r="C55" s="2" t="s">
        <v>27</v>
      </c>
      <c r="D55" s="9">
        <v>0</v>
      </c>
      <c r="E55" s="1" t="s">
        <v>28</v>
      </c>
      <c r="F55" s="10">
        <f>obaly!$G$18</f>
        <v>149</v>
      </c>
      <c r="G55" s="13">
        <f>CEILING((D55*tisk!$E$32)+obaly!$G$18,10)-1</f>
        <v>149</v>
      </c>
      <c r="H55"/>
    </row>
    <row r="56" spans="2:8" ht="12.75">
      <c r="B56" s="3"/>
      <c r="C56" s="2"/>
      <c r="D56">
        <v>18</v>
      </c>
      <c r="E56" s="1" t="s">
        <v>28</v>
      </c>
      <c r="F56" s="10">
        <f>obaly!$G$18</f>
        <v>149</v>
      </c>
      <c r="G56" s="13">
        <f>CEILING((D56*tisk!$E$32)+obaly!$G$18,10)-1</f>
        <v>509</v>
      </c>
      <c r="H56"/>
    </row>
    <row r="57" spans="2:8" ht="12.75">
      <c r="B57" s="3"/>
      <c r="C57" s="2"/>
      <c r="D57">
        <v>36</v>
      </c>
      <c r="E57" s="1" t="s">
        <v>28</v>
      </c>
      <c r="F57" s="10">
        <f>obaly!$G$18</f>
        <v>149</v>
      </c>
      <c r="G57" s="13">
        <f>CEILING((D57*tisk!$E$32)+obaly!$G$18,10)-1</f>
        <v>869</v>
      </c>
      <c r="H57"/>
    </row>
    <row r="58" spans="2:8" ht="12.75">
      <c r="B58" s="3"/>
      <c r="C58" s="2"/>
      <c r="F58" s="10"/>
      <c r="H58"/>
    </row>
    <row r="59" spans="2:8" ht="12.75">
      <c r="B59" s="3" t="s">
        <v>24</v>
      </c>
      <c r="C59" s="2" t="s">
        <v>29</v>
      </c>
      <c r="D59" s="9">
        <v>0</v>
      </c>
      <c r="E59" s="1" t="s">
        <v>30</v>
      </c>
      <c r="F59" s="10">
        <f>obaly!$G$19</f>
        <v>149</v>
      </c>
      <c r="G59" s="11">
        <f>CEILING((D59*tisk!$E$32)+obaly!$G$19,10)-1</f>
        <v>149</v>
      </c>
      <c r="H59"/>
    </row>
    <row r="60" spans="2:8" ht="12.75">
      <c r="B60" s="3"/>
      <c r="C60" s="2"/>
      <c r="D60">
        <v>18</v>
      </c>
      <c r="E60" s="1" t="s">
        <v>30</v>
      </c>
      <c r="F60" s="10">
        <f>obaly!$G$19</f>
        <v>149</v>
      </c>
      <c r="G60" s="11">
        <f>CEILING((D60*tisk!$E$32)+obaly!$G$19,10)-1</f>
        <v>509</v>
      </c>
      <c r="H60"/>
    </row>
    <row r="61" spans="2:8" ht="12.75">
      <c r="B61" s="3"/>
      <c r="C61" s="2"/>
      <c r="D61">
        <v>36</v>
      </c>
      <c r="E61" s="1" t="s">
        <v>30</v>
      </c>
      <c r="F61" s="10">
        <f>obaly!$G$19</f>
        <v>149</v>
      </c>
      <c r="G61" s="11">
        <f>CEILING((D61*tisk!$E$32)+obaly!$G$19,10)-1</f>
        <v>869</v>
      </c>
      <c r="H61"/>
    </row>
    <row r="62" spans="2:8" ht="12.75">
      <c r="B62" s="3"/>
      <c r="C62" s="2"/>
      <c r="F62" s="10"/>
      <c r="H62"/>
    </row>
    <row r="63" spans="2:8" ht="12.75">
      <c r="B63" s="3" t="s">
        <v>24</v>
      </c>
      <c r="C63" s="2" t="s">
        <v>17</v>
      </c>
      <c r="D63" s="9">
        <v>0</v>
      </c>
      <c r="E63" s="1" t="s">
        <v>31</v>
      </c>
      <c r="F63" s="10">
        <f>obaly!$G$20</f>
        <v>149</v>
      </c>
      <c r="G63" s="11">
        <f>CEILING((D63*tisk!$E$32)+obaly!$G$20,10)-1</f>
        <v>149</v>
      </c>
      <c r="H63"/>
    </row>
    <row r="64" spans="2:8" ht="12.75">
      <c r="B64" s="3"/>
      <c r="C64" s="2"/>
      <c r="D64">
        <v>18</v>
      </c>
      <c r="E64" s="1" t="s">
        <v>31</v>
      </c>
      <c r="F64" s="10">
        <f>obaly!$G$20</f>
        <v>149</v>
      </c>
      <c r="G64" s="11">
        <f>CEILING((D64*tisk!$E$32)+obaly!$G$20,10)-1</f>
        <v>509</v>
      </c>
      <c r="H64"/>
    </row>
    <row r="65" spans="2:8" ht="12.75">
      <c r="B65" s="3"/>
      <c r="C65" s="2"/>
      <c r="D65">
        <v>36</v>
      </c>
      <c r="E65" s="1" t="s">
        <v>31</v>
      </c>
      <c r="F65" s="10">
        <f>obaly!$G$20</f>
        <v>149</v>
      </c>
      <c r="G65" s="11">
        <f>CEILING((D65*tisk!$E$32)+obaly!$G$20,10)-1</f>
        <v>869</v>
      </c>
      <c r="H65"/>
    </row>
    <row r="66" spans="2:8" ht="12.75">
      <c r="B66" s="3"/>
      <c r="C66" s="2"/>
      <c r="F66" s="10"/>
      <c r="G66" s="11"/>
      <c r="H66"/>
    </row>
    <row r="67" spans="2:8" ht="12.75">
      <c r="B67" s="3"/>
      <c r="C67" s="2"/>
      <c r="F67" s="10"/>
      <c r="G67" s="11"/>
      <c r="H67"/>
    </row>
    <row r="68" spans="2:8" ht="12.75">
      <c r="B68" s="14" t="s">
        <v>32</v>
      </c>
      <c r="C68" t="s">
        <v>33</v>
      </c>
      <c r="F68" s="10"/>
      <c r="H68"/>
    </row>
    <row r="69" spans="2:8" ht="12.75">
      <c r="B69" s="14"/>
      <c r="F69" s="10"/>
      <c r="H69"/>
    </row>
    <row r="70" spans="2:8" ht="12.75">
      <c r="B70" s="14"/>
      <c r="F70" s="10"/>
      <c r="H70"/>
    </row>
    <row r="71" spans="2:8" ht="12.75">
      <c r="B71" s="14"/>
      <c r="F71" s="10"/>
      <c r="H71"/>
    </row>
    <row r="72" spans="2:8" ht="12.75">
      <c r="B72" s="14"/>
      <c r="F72" s="10"/>
      <c r="H72"/>
    </row>
    <row r="73" spans="2:8" ht="12.75">
      <c r="B73" s="14"/>
      <c r="F73" s="10"/>
      <c r="H73"/>
    </row>
    <row r="74" spans="2:8" ht="12.75">
      <c r="B74" s="14"/>
      <c r="F74" s="10"/>
      <c r="H74"/>
    </row>
    <row r="75" spans="2:8" ht="12.75">
      <c r="B75" s="14"/>
      <c r="F75" s="10"/>
      <c r="H75"/>
    </row>
    <row r="76" spans="2:8" ht="15" customHeight="1">
      <c r="B76" s="14"/>
      <c r="F76" s="10"/>
      <c r="H76"/>
    </row>
    <row r="77" spans="2:8" ht="12.75">
      <c r="B77" s="15" t="s">
        <v>3</v>
      </c>
      <c r="C77" s="2" t="s">
        <v>4</v>
      </c>
      <c r="D77" s="6" t="s">
        <v>5</v>
      </c>
      <c r="E77" s="7" t="s">
        <v>6</v>
      </c>
      <c r="F77" s="7" t="s">
        <v>4</v>
      </c>
      <c r="G77" s="8" t="s">
        <v>7</v>
      </c>
      <c r="H77"/>
    </row>
    <row r="78" spans="2:8" ht="12.75">
      <c r="B78" s="16" t="s">
        <v>34</v>
      </c>
      <c r="C78" s="2" t="s">
        <v>35</v>
      </c>
      <c r="D78" s="9">
        <v>0</v>
      </c>
      <c r="E78" s="1" t="s">
        <v>36</v>
      </c>
      <c r="F78" s="10">
        <f>obaly!$G$25</f>
        <v>109</v>
      </c>
      <c r="G78" s="17">
        <f>CEILING((D78*tisk!$E$8)+obaly!$G$25,10)-1</f>
        <v>109</v>
      </c>
      <c r="H78"/>
    </row>
    <row r="79" spans="2:8" ht="12.75">
      <c r="B79" s="16"/>
      <c r="C79" s="2"/>
      <c r="D79">
        <v>16</v>
      </c>
      <c r="E79" s="1" t="s">
        <v>36</v>
      </c>
      <c r="F79" s="10">
        <f>obaly!$G$25</f>
        <v>109</v>
      </c>
      <c r="G79" s="17">
        <f>CEILING((D79*tisk!$E$8)+obaly!$G$25,10)-1</f>
        <v>269</v>
      </c>
      <c r="H79"/>
    </row>
    <row r="80" spans="2:8" ht="12.75">
      <c r="B80" s="16"/>
      <c r="C80" s="2"/>
      <c r="D80">
        <v>32</v>
      </c>
      <c r="E80" s="1" t="s">
        <v>36</v>
      </c>
      <c r="F80" s="10">
        <f>obaly!$G$25</f>
        <v>109</v>
      </c>
      <c r="G80" s="17">
        <f>CEILING((D80*tisk!$E$8)+obaly!$G$25,10)-1</f>
        <v>429</v>
      </c>
      <c r="H80"/>
    </row>
    <row r="81" spans="2:8" ht="12.75">
      <c r="B81" s="16"/>
      <c r="C81" s="2"/>
      <c r="F81" s="10"/>
      <c r="G81" s="17"/>
      <c r="H81"/>
    </row>
    <row r="82" spans="2:8" ht="12.75">
      <c r="B82" s="16" t="s">
        <v>34</v>
      </c>
      <c r="C82" s="2" t="s">
        <v>37</v>
      </c>
      <c r="D82" s="9">
        <v>0</v>
      </c>
      <c r="E82" s="1" t="s">
        <v>38</v>
      </c>
      <c r="F82" s="10">
        <f>obaly!$G$26</f>
        <v>129</v>
      </c>
      <c r="G82" s="17">
        <f>CEILING((D82*tisk!$E$8)+obaly!$G$26,10)-1</f>
        <v>129</v>
      </c>
      <c r="H82"/>
    </row>
    <row r="83" spans="2:8" ht="12.75">
      <c r="B83" s="16"/>
      <c r="C83" s="2"/>
      <c r="D83">
        <v>16</v>
      </c>
      <c r="E83" s="1" t="s">
        <v>38</v>
      </c>
      <c r="F83" s="10">
        <f>obaly!$G$26</f>
        <v>129</v>
      </c>
      <c r="G83" s="17">
        <f>CEILING((D83*tisk!$E$8)+obaly!$G$26,10)-1</f>
        <v>289</v>
      </c>
      <c r="H83"/>
    </row>
    <row r="84" spans="2:8" ht="12.75">
      <c r="B84" s="16"/>
      <c r="C84" s="2"/>
      <c r="D84">
        <v>32</v>
      </c>
      <c r="E84" s="1" t="s">
        <v>38</v>
      </c>
      <c r="F84" s="10">
        <f>obaly!$G$26</f>
        <v>129</v>
      </c>
      <c r="G84" s="17">
        <f>CEILING((D84*tisk!$E$8)+obaly!$G$26,10)-1</f>
        <v>449</v>
      </c>
      <c r="H84"/>
    </row>
    <row r="85" spans="2:8" ht="12.75">
      <c r="B85" s="16"/>
      <c r="C85" s="2"/>
      <c r="F85" s="10"/>
      <c r="G85" s="15"/>
      <c r="H85"/>
    </row>
    <row r="86" spans="2:8" ht="12.75">
      <c r="B86" s="16" t="s">
        <v>21</v>
      </c>
      <c r="C86" s="2" t="s">
        <v>39</v>
      </c>
      <c r="D86" s="9">
        <v>0</v>
      </c>
      <c r="E86" s="1" t="s">
        <v>40</v>
      </c>
      <c r="F86" s="10">
        <f>obaly!$G$28</f>
        <v>119</v>
      </c>
      <c r="G86" s="17">
        <f>CEILING((D86*tisk!$E$22)+obaly!$G$28,10)-1</f>
        <v>119</v>
      </c>
      <c r="H86"/>
    </row>
    <row r="87" spans="2:8" ht="12.75">
      <c r="B87" s="16"/>
      <c r="C87" s="2"/>
      <c r="D87">
        <v>28</v>
      </c>
      <c r="E87" s="1" t="s">
        <v>40</v>
      </c>
      <c r="F87" s="10">
        <f>obaly!$G$28</f>
        <v>119</v>
      </c>
      <c r="G87" s="17">
        <f>CEILING((D87*tisk!$E$22)+obaly!$G$28,10)-1</f>
        <v>629</v>
      </c>
      <c r="H87"/>
    </row>
    <row r="88" spans="2:8" ht="12.75">
      <c r="B88" s="16"/>
      <c r="C88" s="2"/>
      <c r="D88">
        <v>56</v>
      </c>
      <c r="E88" s="1" t="s">
        <v>40</v>
      </c>
      <c r="F88" s="10">
        <f>obaly!$G$28</f>
        <v>119</v>
      </c>
      <c r="G88" s="17">
        <f>CEILING((D88*tisk!$E$22)+obaly!$G$28,10)-1</f>
        <v>1129</v>
      </c>
      <c r="H88"/>
    </row>
    <row r="89" spans="2:8" ht="12.75">
      <c r="B89" s="16"/>
      <c r="C89" s="2"/>
      <c r="F89" s="10"/>
      <c r="G89" s="17"/>
      <c r="H89"/>
    </row>
    <row r="90" spans="2:8" ht="12.75">
      <c r="B90" s="16" t="s">
        <v>21</v>
      </c>
      <c r="C90" s="2" t="s">
        <v>11</v>
      </c>
      <c r="D90" s="9">
        <v>0</v>
      </c>
      <c r="E90" s="1" t="s">
        <v>41</v>
      </c>
      <c r="F90" s="10">
        <f>obaly!$G$30</f>
        <v>129</v>
      </c>
      <c r="G90" s="13">
        <f>CEILING((D90*tisk!$E$22)+obaly!$G$30,10)-1</f>
        <v>129</v>
      </c>
      <c r="H90"/>
    </row>
    <row r="91" spans="2:8" ht="12.75">
      <c r="B91" s="16"/>
      <c r="C91" s="2"/>
      <c r="D91">
        <v>28</v>
      </c>
      <c r="E91" s="1" t="s">
        <v>41</v>
      </c>
      <c r="F91" s="10">
        <f>obaly!$G$30</f>
        <v>129</v>
      </c>
      <c r="G91" s="13">
        <f>CEILING((D91*tisk!$E$22)+obaly!$G$30,10)-1</f>
        <v>639</v>
      </c>
      <c r="H91"/>
    </row>
    <row r="92" spans="2:8" ht="12.75">
      <c r="B92" s="16"/>
      <c r="C92" s="2"/>
      <c r="D92">
        <v>56</v>
      </c>
      <c r="E92" s="1" t="s">
        <v>41</v>
      </c>
      <c r="F92" s="10">
        <f>obaly!$G$30</f>
        <v>129</v>
      </c>
      <c r="G92" s="13">
        <f>CEILING((D92*tisk!$E$22)+obaly!$G$30,10)-1</f>
        <v>1139</v>
      </c>
      <c r="H92"/>
    </row>
    <row r="93" spans="2:8" ht="12.75">
      <c r="B93" s="16"/>
      <c r="C93" s="2"/>
      <c r="F93" s="10"/>
      <c r="G93" s="17"/>
      <c r="H93"/>
    </row>
    <row r="94" spans="2:8" ht="12.75">
      <c r="B94" s="16" t="s">
        <v>21</v>
      </c>
      <c r="C94" s="2" t="s">
        <v>37</v>
      </c>
      <c r="D94" s="9">
        <v>0</v>
      </c>
      <c r="E94" s="1" t="s">
        <v>42</v>
      </c>
      <c r="F94" s="10">
        <f>obaly!$G$29</f>
        <v>139</v>
      </c>
      <c r="G94" s="17">
        <f>CEILING((D94*tisk!$E$22)+obaly!$G$28,10)-1</f>
        <v>119</v>
      </c>
      <c r="H94"/>
    </row>
    <row r="95" spans="2:8" ht="12.75">
      <c r="B95" s="16"/>
      <c r="C95" s="2"/>
      <c r="D95">
        <v>28</v>
      </c>
      <c r="E95" s="1" t="s">
        <v>42</v>
      </c>
      <c r="F95" s="10">
        <f>obaly!$G$29</f>
        <v>139</v>
      </c>
      <c r="G95" s="17">
        <f>CEILING((D95*tisk!$E$22)+obaly!$G$28,10)-1</f>
        <v>629</v>
      </c>
      <c r="H95"/>
    </row>
    <row r="96" spans="2:8" ht="12.75">
      <c r="B96" s="16"/>
      <c r="C96" s="2"/>
      <c r="D96">
        <v>56</v>
      </c>
      <c r="E96" s="1" t="s">
        <v>42</v>
      </c>
      <c r="F96" s="10">
        <f>obaly!$G$29</f>
        <v>139</v>
      </c>
      <c r="G96" s="17">
        <f>CEILING((D96*tisk!$E$22)+obaly!$G$28,10)-1</f>
        <v>1129</v>
      </c>
      <c r="H96"/>
    </row>
    <row r="97" spans="2:8" ht="12.75">
      <c r="B97" s="16"/>
      <c r="C97" s="2"/>
      <c r="F97" s="10"/>
      <c r="G97" s="17"/>
      <c r="H97"/>
    </row>
    <row r="98" spans="2:8" ht="12.75">
      <c r="B98" s="16" t="s">
        <v>43</v>
      </c>
      <c r="C98" s="2" t="s">
        <v>44</v>
      </c>
      <c r="D98" s="9">
        <v>0</v>
      </c>
      <c r="E98" s="1" t="s">
        <v>45</v>
      </c>
      <c r="F98" s="10">
        <f>obaly!$G$32</f>
        <v>159</v>
      </c>
      <c r="G98" s="17">
        <f>CEILING((D98*tisk!$E$30)+obaly!$G$32,10)-1</f>
        <v>159</v>
      </c>
      <c r="H98"/>
    </row>
    <row r="99" spans="2:8" ht="12.75">
      <c r="B99" s="16"/>
      <c r="C99" s="2"/>
      <c r="D99">
        <v>28</v>
      </c>
      <c r="E99" s="1" t="s">
        <v>45</v>
      </c>
      <c r="F99" s="10">
        <f>obaly!$G$32</f>
        <v>159</v>
      </c>
      <c r="G99" s="17">
        <f>CEILING((D99*tisk!$E$30)+obaly!$G$32,10)-1</f>
        <v>579</v>
      </c>
      <c r="H99"/>
    </row>
    <row r="100" spans="2:8" ht="12.75">
      <c r="B100" s="16"/>
      <c r="C100" s="2"/>
      <c r="D100">
        <v>56</v>
      </c>
      <c r="E100" s="1" t="s">
        <v>45</v>
      </c>
      <c r="F100" s="10">
        <f>obaly!$G$32</f>
        <v>159</v>
      </c>
      <c r="G100" s="17">
        <f>CEILING((D100*tisk!$E$30)+obaly!$G$32,10)-1</f>
        <v>999</v>
      </c>
      <c r="H100"/>
    </row>
    <row r="101" spans="2:8" ht="12.75">
      <c r="B101" s="16"/>
      <c r="C101" s="2"/>
      <c r="F101" s="10"/>
      <c r="G101" s="15"/>
      <c r="H101"/>
    </row>
    <row r="102" spans="2:8" ht="12.75">
      <c r="B102" s="3" t="s">
        <v>24</v>
      </c>
      <c r="C102" s="2" t="s">
        <v>35</v>
      </c>
      <c r="D102" s="9">
        <v>0</v>
      </c>
      <c r="E102" s="1" t="s">
        <v>46</v>
      </c>
      <c r="F102" s="10">
        <f>obaly!$G$34</f>
        <v>129</v>
      </c>
      <c r="G102" s="17">
        <f>CEILING((D102*tisk!$E$32)+obaly!$G$34,10)-1</f>
        <v>129</v>
      </c>
      <c r="H102"/>
    </row>
    <row r="103" spans="2:8" ht="12.75">
      <c r="B103" s="3"/>
      <c r="C103" s="2"/>
      <c r="D103">
        <v>28</v>
      </c>
      <c r="E103" s="1" t="s">
        <v>46</v>
      </c>
      <c r="F103" s="10">
        <f>obaly!$G$34</f>
        <v>129</v>
      </c>
      <c r="G103" s="17">
        <f>CEILING((D103*tisk!$E$32)+obaly!$G$34,10)-1</f>
        <v>689</v>
      </c>
      <c r="H103"/>
    </row>
    <row r="104" spans="2:8" ht="12.75">
      <c r="B104" s="3"/>
      <c r="C104" s="2"/>
      <c r="D104">
        <v>56</v>
      </c>
      <c r="E104" s="1" t="s">
        <v>46</v>
      </c>
      <c r="F104" s="10">
        <f>obaly!$G$34</f>
        <v>129</v>
      </c>
      <c r="G104" s="17">
        <f>CEILING((D104*tisk!$E$32)+obaly!$G$34,10)-1</f>
        <v>1249</v>
      </c>
      <c r="H104"/>
    </row>
    <row r="105" spans="2:8" ht="12.75">
      <c r="B105" s="3"/>
      <c r="C105" s="2"/>
      <c r="F105" s="10"/>
      <c r="G105" s="17"/>
      <c r="H105"/>
    </row>
    <row r="106" spans="2:8" ht="12.75">
      <c r="B106" s="16" t="s">
        <v>24</v>
      </c>
      <c r="C106" s="2" t="s">
        <v>11</v>
      </c>
      <c r="D106" s="9">
        <v>0</v>
      </c>
      <c r="E106" s="1" t="s">
        <v>47</v>
      </c>
      <c r="F106" s="10">
        <f>obaly!$G$37</f>
        <v>149</v>
      </c>
      <c r="G106" s="17">
        <f>CEILING((D106*tisk!$E$32)+obaly!$G$37,10)-1</f>
        <v>149</v>
      </c>
      <c r="H106"/>
    </row>
    <row r="107" spans="2:8" ht="12.75">
      <c r="B107" s="16"/>
      <c r="C107" s="2"/>
      <c r="D107">
        <v>28</v>
      </c>
      <c r="E107" s="1" t="s">
        <v>47</v>
      </c>
      <c r="F107" s="10">
        <f>obaly!$G$37</f>
        <v>149</v>
      </c>
      <c r="G107" s="17">
        <f>CEILING((D107*tisk!$E$32)+obaly!$G$37,10)-1</f>
        <v>709</v>
      </c>
      <c r="H107"/>
    </row>
    <row r="108" spans="2:8" ht="12.75">
      <c r="B108" s="16"/>
      <c r="C108" s="2"/>
      <c r="D108">
        <v>56</v>
      </c>
      <c r="E108" s="1" t="s">
        <v>47</v>
      </c>
      <c r="F108" s="10">
        <f>obaly!$G$37</f>
        <v>149</v>
      </c>
      <c r="G108" s="17">
        <f>CEILING((D108*tisk!$E$32)+obaly!$G$37,10)-1</f>
        <v>1269</v>
      </c>
      <c r="H108"/>
    </row>
    <row r="109" spans="2:8" ht="12.75">
      <c r="B109" s="3"/>
      <c r="C109" s="2"/>
      <c r="F109" s="10"/>
      <c r="G109" s="15"/>
      <c r="H109"/>
    </row>
    <row r="110" spans="2:8" ht="12.75">
      <c r="B110" s="3" t="s">
        <v>24</v>
      </c>
      <c r="C110" s="2" t="s">
        <v>37</v>
      </c>
      <c r="D110" s="9">
        <v>0</v>
      </c>
      <c r="E110" s="1" t="s">
        <v>48</v>
      </c>
      <c r="F110" s="10">
        <f>obaly!$G$35</f>
        <v>169</v>
      </c>
      <c r="G110" s="17">
        <f>CEILING((D110*tisk!$E$32)+obaly!$G$35,10)-1</f>
        <v>169</v>
      </c>
      <c r="H110"/>
    </row>
    <row r="111" spans="2:8" ht="12.75">
      <c r="B111" s="3"/>
      <c r="C111" s="2"/>
      <c r="D111">
        <v>28</v>
      </c>
      <c r="E111" s="1" t="s">
        <v>48</v>
      </c>
      <c r="F111" s="10">
        <f>obaly!$G$35</f>
        <v>169</v>
      </c>
      <c r="G111" s="17">
        <f>CEILING((D111*tisk!$E$32)+obaly!$G$35,10)-1</f>
        <v>729</v>
      </c>
      <c r="H111"/>
    </row>
    <row r="112" spans="2:8" ht="12.75">
      <c r="B112" s="3"/>
      <c r="C112" s="2"/>
      <c r="D112">
        <v>56</v>
      </c>
      <c r="E112" s="1" t="s">
        <v>48</v>
      </c>
      <c r="F112" s="10">
        <f>obaly!$G$35</f>
        <v>169</v>
      </c>
      <c r="G112" s="17">
        <f>CEILING((D112*tisk!$E$32)+obaly!$G$35,10)-1</f>
        <v>1289</v>
      </c>
      <c r="H112"/>
    </row>
    <row r="113" spans="2:8" ht="12.75">
      <c r="B113" s="3"/>
      <c r="C113" s="2"/>
      <c r="F113" s="10"/>
      <c r="G113" s="15"/>
      <c r="H113"/>
    </row>
    <row r="114" spans="2:8" ht="12.75">
      <c r="B114" s="16" t="s">
        <v>24</v>
      </c>
      <c r="C114" s="2" t="s">
        <v>49</v>
      </c>
      <c r="D114" s="9">
        <v>0</v>
      </c>
      <c r="E114" s="1" t="s">
        <v>50</v>
      </c>
      <c r="F114" s="10">
        <f>obaly!$G$38</f>
        <v>169</v>
      </c>
      <c r="G114" s="13">
        <f>CEILING((D114*tisk!$E$32)+obaly!$G$36,10)-1</f>
        <v>169</v>
      </c>
      <c r="H114"/>
    </row>
    <row r="115" spans="2:8" ht="12.75">
      <c r="B115" s="16"/>
      <c r="C115" s="2"/>
      <c r="D115">
        <v>28</v>
      </c>
      <c r="E115" s="1" t="s">
        <v>50</v>
      </c>
      <c r="F115" s="10">
        <f>obaly!$G$38</f>
        <v>169</v>
      </c>
      <c r="G115" s="13">
        <f>CEILING((D115*tisk!$E$32)+obaly!$G$36,10)-1</f>
        <v>729</v>
      </c>
      <c r="H115"/>
    </row>
    <row r="116" spans="2:8" ht="12.75">
      <c r="B116" s="16"/>
      <c r="C116" s="2"/>
      <c r="D116">
        <v>56</v>
      </c>
      <c r="E116" s="1" t="s">
        <v>50</v>
      </c>
      <c r="F116" s="10">
        <f>obaly!$G$38</f>
        <v>169</v>
      </c>
      <c r="G116" s="13">
        <f>CEILING((D116*tisk!$E$32)+obaly!$G$36,10)-1</f>
        <v>1289</v>
      </c>
      <c r="H116"/>
    </row>
    <row r="117" spans="2:8" ht="12.75">
      <c r="B117" s="16"/>
      <c r="C117" s="2"/>
      <c r="F117" s="10"/>
      <c r="G117" s="15"/>
      <c r="H117"/>
    </row>
    <row r="118" spans="2:8" ht="12.75">
      <c r="B118" s="16" t="s">
        <v>24</v>
      </c>
      <c r="C118" s="2" t="s">
        <v>51</v>
      </c>
      <c r="D118" s="9">
        <v>0</v>
      </c>
      <c r="E118" s="1" t="s">
        <v>50</v>
      </c>
      <c r="F118" s="10">
        <f>obaly!$G$38</f>
        <v>169</v>
      </c>
      <c r="G118" s="13">
        <f>CEILING((D118*tisk!$E$32)+obaly!$G$38,10)-1</f>
        <v>169</v>
      </c>
      <c r="H118"/>
    </row>
    <row r="119" spans="2:8" ht="12.75">
      <c r="B119" s="16"/>
      <c r="C119" s="2"/>
      <c r="D119">
        <v>28</v>
      </c>
      <c r="E119" s="1" t="s">
        <v>50</v>
      </c>
      <c r="F119" s="10">
        <f>obaly!$G$38</f>
        <v>169</v>
      </c>
      <c r="G119" s="13">
        <f>CEILING((D119*tisk!$E$32)+obaly!$G$38,10)-1</f>
        <v>729</v>
      </c>
      <c r="H119"/>
    </row>
    <row r="120" spans="2:8" ht="12.75">
      <c r="B120" s="16"/>
      <c r="C120" s="2"/>
      <c r="D120">
        <v>56</v>
      </c>
      <c r="E120" s="1" t="s">
        <v>50</v>
      </c>
      <c r="F120" s="10">
        <f>obaly!$G$38</f>
        <v>169</v>
      </c>
      <c r="G120" s="13">
        <f>CEILING((D120*tisk!$E$32)+obaly!$G$38,10)-1</f>
        <v>1289</v>
      </c>
      <c r="H120"/>
    </row>
    <row r="121" spans="2:8" ht="12.75">
      <c r="B121" s="16"/>
      <c r="C121" s="2"/>
      <c r="F121" s="10"/>
      <c r="G121" s="15"/>
      <c r="H121"/>
    </row>
    <row r="122" spans="2:8" ht="12.75">
      <c r="B122" s="16" t="s">
        <v>24</v>
      </c>
      <c r="C122" s="2" t="s">
        <v>52</v>
      </c>
      <c r="D122" s="9">
        <v>0</v>
      </c>
      <c r="E122" s="1" t="s">
        <v>50</v>
      </c>
      <c r="F122" s="10">
        <f>obaly!$G$38</f>
        <v>169</v>
      </c>
      <c r="G122" s="13">
        <f>CEILING((D122*tisk!$E$32)+obaly!$G$39,10)-1</f>
        <v>239</v>
      </c>
      <c r="H122"/>
    </row>
    <row r="123" spans="2:8" ht="12.75">
      <c r="B123" s="16"/>
      <c r="C123" s="2"/>
      <c r="D123">
        <v>28</v>
      </c>
      <c r="E123" s="1" t="s">
        <v>50</v>
      </c>
      <c r="F123" s="10">
        <f>obaly!$G$38</f>
        <v>169</v>
      </c>
      <c r="G123" s="13">
        <f>CEILING((D123*tisk!$E$32)+obaly!$G$39,10)-1</f>
        <v>799</v>
      </c>
      <c r="H123"/>
    </row>
    <row r="124" spans="2:8" ht="12.75">
      <c r="B124" s="16"/>
      <c r="C124" s="2"/>
      <c r="D124">
        <v>56</v>
      </c>
      <c r="E124" s="1" t="s">
        <v>50</v>
      </c>
      <c r="F124" s="10">
        <f>obaly!$G$38</f>
        <v>169</v>
      </c>
      <c r="G124" s="13">
        <f>CEILING((D124*tisk!$E$32)+obaly!$G$39,10)-1</f>
        <v>1359</v>
      </c>
      <c r="H124"/>
    </row>
    <row r="125" spans="2:8" ht="12.75">
      <c r="B125" s="16"/>
      <c r="C125" s="2"/>
      <c r="F125" s="10"/>
      <c r="G125" s="15"/>
      <c r="H125"/>
    </row>
    <row r="126" spans="2:8" ht="12.75">
      <c r="B126" s="16" t="s">
        <v>53</v>
      </c>
      <c r="C126" s="2" t="s">
        <v>35</v>
      </c>
      <c r="D126" s="9">
        <v>0</v>
      </c>
      <c r="E126" s="1" t="s">
        <v>54</v>
      </c>
      <c r="F126" s="10">
        <f>obaly!$G$41</f>
        <v>139</v>
      </c>
      <c r="G126" s="13">
        <f>CEILING((D126*tisk!$E$13)+obaly!$G$41,10)-1</f>
        <v>139</v>
      </c>
      <c r="H126"/>
    </row>
    <row r="127" spans="2:8" ht="12.75">
      <c r="B127" s="16"/>
      <c r="C127" s="2"/>
      <c r="D127">
        <v>28</v>
      </c>
      <c r="E127" s="1" t="s">
        <v>54</v>
      </c>
      <c r="F127" s="10">
        <f>obaly!$G$41</f>
        <v>139</v>
      </c>
      <c r="G127" s="13">
        <f>CEILING((D127*tisk!$E$13)+obaly!$G$41,10)-1</f>
        <v>959</v>
      </c>
      <c r="H127"/>
    </row>
    <row r="128" spans="2:8" ht="12.75">
      <c r="B128" s="16"/>
      <c r="C128" s="2"/>
      <c r="D128">
        <v>56</v>
      </c>
      <c r="E128" s="1" t="s">
        <v>54</v>
      </c>
      <c r="F128" s="10">
        <f>obaly!$G$41</f>
        <v>139</v>
      </c>
      <c r="G128" s="17">
        <f>CEILING((D128*tisk!$E$13)+obaly!$G$41,10)-1</f>
        <v>1769</v>
      </c>
      <c r="H128"/>
    </row>
    <row r="129" spans="2:8" ht="12.75">
      <c r="B129" s="16"/>
      <c r="C129" s="2"/>
      <c r="F129" s="10"/>
      <c r="G129" s="17"/>
      <c r="H129"/>
    </row>
    <row r="130" spans="2:8" ht="12.75">
      <c r="B130" s="16" t="s">
        <v>53</v>
      </c>
      <c r="C130" s="2" t="s">
        <v>55</v>
      </c>
      <c r="D130" s="9">
        <v>0</v>
      </c>
      <c r="E130" s="1" t="s">
        <v>56</v>
      </c>
      <c r="F130" s="10">
        <f>obaly!$G$42</f>
        <v>499</v>
      </c>
      <c r="G130" s="17">
        <f>CEILING((D130*tisk!$E$13)+obaly!$G$42,10)-1</f>
        <v>499</v>
      </c>
      <c r="H130"/>
    </row>
    <row r="131" spans="2:8" ht="12.75">
      <c r="B131" s="16"/>
      <c r="C131" s="2"/>
      <c r="D131">
        <v>28</v>
      </c>
      <c r="E131" s="1" t="s">
        <v>56</v>
      </c>
      <c r="F131" s="10">
        <f>obaly!$G$42</f>
        <v>499</v>
      </c>
      <c r="G131" s="17">
        <f>CEILING((D131*tisk!$E$13)+obaly!$G$42,10)-1</f>
        <v>1319</v>
      </c>
      <c r="H131"/>
    </row>
    <row r="132" spans="2:8" ht="12.75">
      <c r="B132" s="16"/>
      <c r="C132" s="2"/>
      <c r="D132">
        <v>56</v>
      </c>
      <c r="E132" s="1" t="s">
        <v>56</v>
      </c>
      <c r="F132" s="10">
        <f>obaly!$G$42</f>
        <v>499</v>
      </c>
      <c r="G132" s="17">
        <f>CEILING((D132*tisk!$E$13)+obaly!$G$42,10)-1</f>
        <v>2129</v>
      </c>
      <c r="H132"/>
    </row>
    <row r="133" spans="2:8" ht="12.75">
      <c r="B133" s="16"/>
      <c r="C133" s="2"/>
      <c r="F133" s="10"/>
      <c r="G133" s="15"/>
      <c r="H133"/>
    </row>
    <row r="134" spans="2:8" ht="12.75">
      <c r="B134" s="16" t="s">
        <v>53</v>
      </c>
      <c r="C134" s="2" t="s">
        <v>57</v>
      </c>
      <c r="D134" s="9">
        <v>0</v>
      </c>
      <c r="E134" s="1" t="s">
        <v>58</v>
      </c>
      <c r="F134" s="10">
        <f>obaly!$G$43</f>
        <v>499</v>
      </c>
      <c r="G134" s="17">
        <f>CEILING((D134*tisk!$E$13)+obaly!$G$43,10)-1</f>
        <v>499</v>
      </c>
      <c r="H134"/>
    </row>
    <row r="135" spans="2:8" ht="12.75">
      <c r="B135" s="16"/>
      <c r="C135" s="2"/>
      <c r="D135">
        <v>28</v>
      </c>
      <c r="E135" s="1" t="s">
        <v>58</v>
      </c>
      <c r="F135" s="10">
        <f>obaly!$G$43</f>
        <v>499</v>
      </c>
      <c r="G135" s="17">
        <f>CEILING((D135*tisk!$E$13)+obaly!$G$43,10)-1</f>
        <v>1319</v>
      </c>
      <c r="H135"/>
    </row>
    <row r="136" spans="2:8" ht="12.75">
      <c r="B136" s="16"/>
      <c r="C136" s="2"/>
      <c r="D136">
        <v>56</v>
      </c>
      <c r="E136" s="1" t="s">
        <v>58</v>
      </c>
      <c r="F136" s="10">
        <f>obaly!$G$43</f>
        <v>499</v>
      </c>
      <c r="G136" s="17">
        <f>CEILING((D136*tisk!$E$13)+obaly!$G$43,10)-1</f>
        <v>2129</v>
      </c>
      <c r="H136"/>
    </row>
    <row r="137" spans="2:8" ht="12.75">
      <c r="B137" s="16"/>
      <c r="C137" s="2"/>
      <c r="F137" s="10"/>
      <c r="G137" s="15"/>
      <c r="H137"/>
    </row>
    <row r="138" spans="2:8" ht="12.75">
      <c r="B138" s="16" t="s">
        <v>53</v>
      </c>
      <c r="C138" s="2" t="s">
        <v>59</v>
      </c>
      <c r="D138" s="9">
        <v>0</v>
      </c>
      <c r="E138" s="1" t="s">
        <v>60</v>
      </c>
      <c r="F138" s="10">
        <f>obaly!$G$44</f>
        <v>199</v>
      </c>
      <c r="G138" s="17">
        <f>CEILING((D138*tisk!$E$13)+obaly!$G$44,10)-1</f>
        <v>199</v>
      </c>
      <c r="H138"/>
    </row>
    <row r="139" spans="2:8" ht="12.75">
      <c r="B139" s="16"/>
      <c r="C139" s="2"/>
      <c r="D139">
        <v>28</v>
      </c>
      <c r="E139" s="1" t="s">
        <v>60</v>
      </c>
      <c r="F139" s="10">
        <f>obaly!$G$44</f>
        <v>199</v>
      </c>
      <c r="G139" s="17">
        <f>CEILING((D139*tisk!$E$13)+obaly!$G$44,10)-1</f>
        <v>1019</v>
      </c>
      <c r="H139"/>
    </row>
    <row r="140" spans="2:8" ht="12.75">
      <c r="B140" s="16"/>
      <c r="C140" s="2"/>
      <c r="D140">
        <v>56</v>
      </c>
      <c r="E140" s="1" t="s">
        <v>60</v>
      </c>
      <c r="F140" s="10">
        <f>obaly!$G$44</f>
        <v>199</v>
      </c>
      <c r="G140" s="17">
        <f>CEILING((D140*tisk!$E$13)+obaly!$G$44,10)-1</f>
        <v>1829</v>
      </c>
      <c r="H140"/>
    </row>
    <row r="141" spans="2:8" ht="12.75">
      <c r="B141" s="16"/>
      <c r="C141" s="2"/>
      <c r="F141" s="10"/>
      <c r="G141" s="15"/>
      <c r="H141"/>
    </row>
    <row r="142" spans="2:8" ht="12.75">
      <c r="B142" s="16" t="s">
        <v>61</v>
      </c>
      <c r="C142" s="2" t="s">
        <v>62</v>
      </c>
      <c r="D142" s="9">
        <v>0</v>
      </c>
      <c r="E142" s="1" t="s">
        <v>63</v>
      </c>
      <c r="F142" s="10">
        <f>obaly!$G$47</f>
        <v>499</v>
      </c>
      <c r="G142" s="17">
        <f>CEILING((D142*tisk!$E$14)+obaly!$G$47,10)-1</f>
        <v>499</v>
      </c>
      <c r="H142"/>
    </row>
    <row r="143" spans="2:8" ht="12.75">
      <c r="B143" s="16"/>
      <c r="C143" s="2"/>
      <c r="D143">
        <v>28</v>
      </c>
      <c r="E143" s="1" t="s">
        <v>63</v>
      </c>
      <c r="F143" s="10">
        <f>obaly!$G$47</f>
        <v>499</v>
      </c>
      <c r="G143" s="17">
        <f>CEILING((D143*tisk!$E$14)+obaly!$G$47,10)-1</f>
        <v>1339</v>
      </c>
      <c r="H143"/>
    </row>
    <row r="144" spans="2:8" ht="12.75">
      <c r="B144" s="16"/>
      <c r="C144" s="2"/>
      <c r="D144">
        <v>56</v>
      </c>
      <c r="E144" s="1" t="s">
        <v>63</v>
      </c>
      <c r="F144" s="10">
        <f>obaly!$G$47</f>
        <v>499</v>
      </c>
      <c r="G144" s="17">
        <f>CEILING((D144*tisk!$E$14)+obaly!$G$47,10)-1</f>
        <v>2179</v>
      </c>
      <c r="H144"/>
    </row>
    <row r="145" spans="2:8" ht="12.75">
      <c r="B145" s="16"/>
      <c r="C145" s="2"/>
      <c r="F145" s="10"/>
      <c r="G145" s="17"/>
      <c r="H145"/>
    </row>
    <row r="146" spans="2:8" ht="12.75">
      <c r="B146" s="16" t="s">
        <v>61</v>
      </c>
      <c r="C146" s="2" t="s">
        <v>35</v>
      </c>
      <c r="D146" s="9">
        <v>0</v>
      </c>
      <c r="E146" s="1" t="s">
        <v>63</v>
      </c>
      <c r="F146" s="10">
        <f>obaly!$G$47</f>
        <v>499</v>
      </c>
      <c r="G146" s="17">
        <f>CEILING((D146*tisk!$E$14)+obaly!$G$48,10)-1</f>
        <v>139</v>
      </c>
      <c r="H146"/>
    </row>
    <row r="147" spans="2:8" ht="12.75">
      <c r="B147" s="16"/>
      <c r="C147" s="2"/>
      <c r="D147">
        <v>28</v>
      </c>
      <c r="E147" s="1" t="s">
        <v>63</v>
      </c>
      <c r="F147" s="10">
        <f>obaly!$G$47</f>
        <v>499</v>
      </c>
      <c r="G147" s="17">
        <f>CEILING((D147*tisk!$E$14)+obaly!$G$48,10)-1</f>
        <v>979</v>
      </c>
      <c r="H147"/>
    </row>
    <row r="148" spans="2:8" ht="12.75">
      <c r="B148" s="16"/>
      <c r="C148" s="2"/>
      <c r="D148">
        <v>56</v>
      </c>
      <c r="E148" s="1" t="s">
        <v>63</v>
      </c>
      <c r="F148" s="10">
        <f>obaly!$G$47</f>
        <v>499</v>
      </c>
      <c r="G148" s="17">
        <f>CEILING((D148*tisk!$E$14)+obaly!$G$48,10)-1</f>
        <v>1819</v>
      </c>
      <c r="H148"/>
    </row>
    <row r="149" spans="2:8" ht="12.75">
      <c r="B149" s="16"/>
      <c r="C149" s="2"/>
      <c r="F149" s="10"/>
      <c r="G149" s="17"/>
      <c r="H149"/>
    </row>
    <row r="150" spans="2:8" ht="12.75">
      <c r="B150" t="s">
        <v>64</v>
      </c>
      <c r="C150" s="2" t="s">
        <v>65</v>
      </c>
      <c r="D150" s="9">
        <v>0</v>
      </c>
      <c r="E150" s="1" t="s">
        <v>66</v>
      </c>
      <c r="F150" s="10">
        <f>obaly!$G$55</f>
        <v>149</v>
      </c>
      <c r="G150" s="17">
        <f>CEILING((D150*tisk!$E$14)+obaly!$G$55,10)-1</f>
        <v>149</v>
      </c>
      <c r="H150"/>
    </row>
    <row r="151" spans="3:8" ht="12.75">
      <c r="C151" s="2"/>
      <c r="D151">
        <v>28</v>
      </c>
      <c r="E151" s="1" t="s">
        <v>66</v>
      </c>
      <c r="F151" s="10">
        <f>obaly!$G$55</f>
        <v>149</v>
      </c>
      <c r="G151" s="17">
        <f>CEILING((D151*tisk!$E$14)+obaly!$G$55,10)-1</f>
        <v>989</v>
      </c>
      <c r="H151"/>
    </row>
    <row r="152" spans="3:8" ht="12.75">
      <c r="C152" s="2"/>
      <c r="D152">
        <v>50</v>
      </c>
      <c r="E152" s="1" t="s">
        <v>66</v>
      </c>
      <c r="F152" s="10">
        <f>obaly!$G$55</f>
        <v>149</v>
      </c>
      <c r="G152" s="17">
        <f>CEILING((D152*tisk!$E$14)+obaly!$G$55,10)-1</f>
        <v>1649</v>
      </c>
      <c r="H152"/>
    </row>
    <row r="153" spans="2:8" ht="12.75">
      <c r="B153" s="16"/>
      <c r="C153" s="2"/>
      <c r="F153" s="10"/>
      <c r="G153" s="15"/>
      <c r="H153"/>
    </row>
    <row r="154" spans="2:8" ht="12.75">
      <c r="B154" s="16" t="s">
        <v>64</v>
      </c>
      <c r="C154" s="2" t="s">
        <v>57</v>
      </c>
      <c r="D154" s="9">
        <v>0</v>
      </c>
      <c r="E154" s="1" t="s">
        <v>67</v>
      </c>
      <c r="F154" s="10">
        <f>obaly!$G$49</f>
        <v>499</v>
      </c>
      <c r="G154" s="17">
        <f>CEILING((D154*tisk!$E$14)+obaly!$G$49,10)-1</f>
        <v>499</v>
      </c>
      <c r="H154"/>
    </row>
    <row r="155" spans="2:8" ht="12.75">
      <c r="B155" s="16"/>
      <c r="C155" s="2"/>
      <c r="D155">
        <v>28</v>
      </c>
      <c r="E155" s="1" t="s">
        <v>67</v>
      </c>
      <c r="F155" s="10">
        <f>obaly!$G$49</f>
        <v>499</v>
      </c>
      <c r="G155" s="17">
        <f>CEILING((D155*tisk!$E$14)+obaly!$G$49,10)-1</f>
        <v>1339</v>
      </c>
      <c r="H155"/>
    </row>
    <row r="156" spans="2:8" ht="12.75">
      <c r="B156" s="16"/>
      <c r="C156" s="2"/>
      <c r="D156">
        <v>50</v>
      </c>
      <c r="E156" s="1" t="s">
        <v>67</v>
      </c>
      <c r="F156" s="10">
        <f>obaly!$G$49</f>
        <v>499</v>
      </c>
      <c r="G156" s="17">
        <f>CEILING((D156*tisk!$E$14)+obaly!$G$49,10)-1</f>
        <v>1999</v>
      </c>
      <c r="H156"/>
    </row>
    <row r="157" spans="2:8" ht="12.75">
      <c r="B157" s="16"/>
      <c r="C157" s="2"/>
      <c r="G157" s="17"/>
      <c r="H157"/>
    </row>
    <row r="158" spans="2:8" ht="12.75">
      <c r="B158" s="16" t="s">
        <v>64</v>
      </c>
      <c r="C158" s="2" t="s">
        <v>57</v>
      </c>
      <c r="D158" s="9">
        <v>0</v>
      </c>
      <c r="E158" s="1" t="s">
        <v>68</v>
      </c>
      <c r="F158" s="10">
        <f>obaly!$G$50</f>
        <v>499</v>
      </c>
      <c r="G158" s="11">
        <f>CEILING((D158*tisk!$E$14)+obaly!$G$50,10)-1</f>
        <v>499</v>
      </c>
      <c r="H158"/>
    </row>
    <row r="159" spans="2:8" ht="12.75">
      <c r="B159" s="18"/>
      <c r="C159" s="2"/>
      <c r="D159">
        <v>28</v>
      </c>
      <c r="E159" s="1" t="s">
        <v>68</v>
      </c>
      <c r="F159" s="10">
        <f>obaly!$G$50</f>
        <v>499</v>
      </c>
      <c r="G159" s="11">
        <f>CEILING((D159*tisk!$E$14)+obaly!$G$50,10)-1</f>
        <v>1339</v>
      </c>
      <c r="H159"/>
    </row>
    <row r="160" spans="3:8" ht="12.75">
      <c r="C160" s="2"/>
      <c r="D160">
        <v>56</v>
      </c>
      <c r="E160" s="1" t="s">
        <v>68</v>
      </c>
      <c r="F160" s="10">
        <f>obaly!$G$50</f>
        <v>499</v>
      </c>
      <c r="G160" s="11">
        <f>CEILING((D160*tisk!$E$14)+obaly!$G$50,10)-1</f>
        <v>2179</v>
      </c>
      <c r="H160"/>
    </row>
    <row r="161" spans="3:8" ht="12.75">
      <c r="C161" s="2"/>
      <c r="H161"/>
    </row>
    <row r="162" spans="5:8" ht="12.75">
      <c r="E162"/>
      <c r="G162"/>
      <c r="H162"/>
    </row>
    <row r="163" spans="5:8" ht="12.75">
      <c r="E163"/>
      <c r="G163"/>
      <c r="H163"/>
    </row>
    <row r="164" spans="5:8" ht="12.75">
      <c r="E164"/>
      <c r="G164"/>
      <c r="H164"/>
    </row>
    <row r="165" spans="5:8" ht="12.75">
      <c r="E165"/>
      <c r="G165"/>
      <c r="H165"/>
    </row>
    <row r="166" spans="5:8" ht="12.75">
      <c r="E166"/>
      <c r="G166"/>
      <c r="H166"/>
    </row>
    <row r="167" spans="3:8" ht="12.75">
      <c r="C167" s="2"/>
      <c r="G167" s="11"/>
      <c r="H167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5"/>
  <sheetViews>
    <sheetView workbookViewId="0" topLeftCell="A21">
      <selection activeCell="B21" sqref="B21"/>
    </sheetView>
  </sheetViews>
  <sheetFormatPr defaultColWidth="9.140625" defaultRowHeight="15"/>
  <cols>
    <col min="2" max="5" width="0" style="0" hidden="1" customWidth="1"/>
    <col min="6" max="6" width="0" style="10" hidden="1" customWidth="1"/>
    <col min="7" max="9" width="0" style="0" hidden="1" customWidth="1"/>
  </cols>
  <sheetData>
    <row r="1" spans="6:8" ht="12.75">
      <c r="F1" t="s">
        <v>69</v>
      </c>
      <c r="G1" t="s">
        <v>70</v>
      </c>
      <c r="H1" t="s">
        <v>71</v>
      </c>
    </row>
    <row r="2" spans="6:7" ht="12.75">
      <c r="F2">
        <v>25</v>
      </c>
      <c r="G2">
        <v>55</v>
      </c>
    </row>
    <row r="4" spans="2:5" ht="12.75">
      <c r="B4" s="2" t="s">
        <v>1</v>
      </c>
      <c r="E4" s="19"/>
    </row>
    <row r="5" spans="4:7" ht="12.75">
      <c r="D5" t="s">
        <v>6</v>
      </c>
      <c r="E5" s="19" t="s">
        <v>72</v>
      </c>
      <c r="F5" s="10" t="s">
        <v>72</v>
      </c>
      <c r="G5" t="s">
        <v>73</v>
      </c>
    </row>
    <row r="6" spans="2:7" ht="12.75">
      <c r="B6" t="s">
        <v>8</v>
      </c>
      <c r="C6" t="s">
        <v>74</v>
      </c>
      <c r="D6" t="s">
        <v>10</v>
      </c>
      <c r="E6" s="19">
        <v>3</v>
      </c>
      <c r="F6" s="10">
        <f aca="true" t="shared" si="0" ref="F6:F11">E6*$F$2</f>
        <v>75</v>
      </c>
      <c r="G6" s="10">
        <f aca="true" t="shared" si="1" ref="G6:G11">CEILING(F6*(1+$G$2/100),10)-1</f>
        <v>119</v>
      </c>
    </row>
    <row r="7" spans="2:7" ht="12.75">
      <c r="B7" t="s">
        <v>8</v>
      </c>
      <c r="C7" t="s">
        <v>11</v>
      </c>
      <c r="D7" t="s">
        <v>12</v>
      </c>
      <c r="E7" s="19">
        <v>2.79</v>
      </c>
      <c r="F7" s="10">
        <f t="shared" si="0"/>
        <v>69.75</v>
      </c>
      <c r="G7" s="10">
        <f t="shared" si="1"/>
        <v>109</v>
      </c>
    </row>
    <row r="8" spans="2:7" ht="12.75">
      <c r="B8" t="s">
        <v>8</v>
      </c>
      <c r="C8" t="s">
        <v>13</v>
      </c>
      <c r="D8" t="s">
        <v>14</v>
      </c>
      <c r="E8" s="19">
        <v>3.19</v>
      </c>
      <c r="F8" s="10">
        <f t="shared" si="0"/>
        <v>79.75</v>
      </c>
      <c r="G8" s="10">
        <f t="shared" si="1"/>
        <v>129</v>
      </c>
    </row>
    <row r="9" spans="2:7" ht="12.75">
      <c r="B9" t="s">
        <v>8</v>
      </c>
      <c r="C9" t="s">
        <v>75</v>
      </c>
      <c r="D9" t="s">
        <v>16</v>
      </c>
      <c r="E9" s="19">
        <v>3.46</v>
      </c>
      <c r="F9" s="10">
        <f t="shared" si="0"/>
        <v>86.5</v>
      </c>
      <c r="G9" s="10">
        <f t="shared" si="1"/>
        <v>139</v>
      </c>
    </row>
    <row r="10" spans="2:7" ht="12.75">
      <c r="B10" t="s">
        <v>8</v>
      </c>
      <c r="C10" t="s">
        <v>76</v>
      </c>
      <c r="D10" t="s">
        <v>18</v>
      </c>
      <c r="E10" s="19">
        <v>3.46</v>
      </c>
      <c r="F10" s="10">
        <f t="shared" si="0"/>
        <v>86.5</v>
      </c>
      <c r="G10" s="10">
        <f t="shared" si="1"/>
        <v>139</v>
      </c>
    </row>
    <row r="11" spans="2:7" ht="12.75">
      <c r="B11" t="s">
        <v>8</v>
      </c>
      <c r="C11" t="s">
        <v>77</v>
      </c>
      <c r="D11" t="s">
        <v>20</v>
      </c>
      <c r="E11" s="19">
        <v>3.19</v>
      </c>
      <c r="F11" s="10">
        <f t="shared" si="0"/>
        <v>79.75</v>
      </c>
      <c r="G11" s="10">
        <f t="shared" si="1"/>
        <v>129</v>
      </c>
    </row>
    <row r="12" spans="5:7" ht="12.75">
      <c r="E12" s="19"/>
      <c r="G12" s="10"/>
    </row>
    <row r="13" spans="2:7" ht="12.75">
      <c r="B13" t="s">
        <v>21</v>
      </c>
      <c r="C13" t="s">
        <v>74</v>
      </c>
      <c r="D13" t="s">
        <v>22</v>
      </c>
      <c r="E13" s="19">
        <v>3.1</v>
      </c>
      <c r="F13" s="10">
        <f>E13*$F$2</f>
        <v>77.5</v>
      </c>
      <c r="G13" s="10">
        <f>CEILING(F13*(1+$G$2/100),10)-1</f>
        <v>129</v>
      </c>
    </row>
    <row r="14" spans="2:7" ht="12.75">
      <c r="B14" t="s">
        <v>21</v>
      </c>
      <c r="C14" t="s">
        <v>77</v>
      </c>
      <c r="D14" t="s">
        <v>23</v>
      </c>
      <c r="E14" s="19">
        <v>3.64</v>
      </c>
      <c r="F14" s="10">
        <f>E14*$F$2</f>
        <v>91</v>
      </c>
      <c r="G14" s="10">
        <f>CEILING(F14*(1+$G$2/100),10)-1</f>
        <v>149</v>
      </c>
    </row>
    <row r="15" spans="5:7" ht="12.75">
      <c r="E15" s="19"/>
      <c r="G15" s="10"/>
    </row>
    <row r="16" spans="2:7" ht="12.75">
      <c r="B16" t="s">
        <v>24</v>
      </c>
      <c r="C16" t="s">
        <v>74</v>
      </c>
      <c r="D16" t="s">
        <v>25</v>
      </c>
      <c r="E16" s="19">
        <v>3.2</v>
      </c>
      <c r="F16" s="10">
        <f>E16*$F$2</f>
        <v>80</v>
      </c>
      <c r="G16" s="10">
        <f>CEILING(F16*(1+$G$2/100),10)-1</f>
        <v>129</v>
      </c>
    </row>
    <row r="17" spans="2:7" ht="12.75">
      <c r="B17" t="s">
        <v>24</v>
      </c>
      <c r="C17" t="s">
        <v>11</v>
      </c>
      <c r="D17" t="s">
        <v>26</v>
      </c>
      <c r="E17" s="19">
        <v>3.36</v>
      </c>
      <c r="F17" s="10">
        <f>E17*$F$2</f>
        <v>84</v>
      </c>
      <c r="G17" s="10">
        <f>CEILING(F17*(1+$G$2/100),10)-1</f>
        <v>139</v>
      </c>
    </row>
    <row r="18" spans="2:9" ht="12.75">
      <c r="B18" t="s">
        <v>24</v>
      </c>
      <c r="C18" t="s">
        <v>78</v>
      </c>
      <c r="D18" t="s">
        <v>79</v>
      </c>
      <c r="E18" s="19">
        <v>3.8</v>
      </c>
      <c r="F18" s="10">
        <f>E18*$F$2</f>
        <v>95</v>
      </c>
      <c r="G18" s="10">
        <f>CEILING(F18*(1+$G$2/100),10)-1</f>
        <v>149</v>
      </c>
      <c r="I18" t="s">
        <v>80</v>
      </c>
    </row>
    <row r="19" spans="2:7" ht="12.75">
      <c r="B19" t="s">
        <v>24</v>
      </c>
      <c r="C19" t="s">
        <v>75</v>
      </c>
      <c r="D19" t="s">
        <v>30</v>
      </c>
      <c r="E19" s="19">
        <v>3.8</v>
      </c>
      <c r="F19" s="10">
        <f>E19*$F$2</f>
        <v>95</v>
      </c>
      <c r="G19" s="10">
        <f>CEILING(F19*(1+$G$2/100),10)-1</f>
        <v>149</v>
      </c>
    </row>
    <row r="20" spans="2:7" ht="12.75">
      <c r="B20" t="s">
        <v>24</v>
      </c>
      <c r="C20" t="s">
        <v>76</v>
      </c>
      <c r="D20" t="s">
        <v>31</v>
      </c>
      <c r="E20" s="19">
        <v>3.8</v>
      </c>
      <c r="F20" s="10">
        <f>E20*$F$2</f>
        <v>95</v>
      </c>
      <c r="G20" s="10">
        <f>CEILING(F20*(1+$G$2/100),10)-1</f>
        <v>149</v>
      </c>
    </row>
    <row r="21" spans="5:7" ht="12.75">
      <c r="E21" s="19"/>
      <c r="G21" s="10"/>
    </row>
    <row r="22" spans="5:7" ht="12.75">
      <c r="E22" s="19"/>
      <c r="G22" s="10"/>
    </row>
    <row r="23" spans="2:7" ht="12.75">
      <c r="B23" s="20" t="s">
        <v>32</v>
      </c>
      <c r="E23" s="19"/>
      <c r="G23" s="10"/>
    </row>
    <row r="24" spans="2:7" ht="12.75">
      <c r="B24" s="18"/>
      <c r="E24" s="19"/>
      <c r="G24" s="10"/>
    </row>
    <row r="25" spans="2:7" ht="12.75">
      <c r="B25" s="18" t="s">
        <v>34</v>
      </c>
      <c r="C25" t="s">
        <v>74</v>
      </c>
      <c r="D25" t="s">
        <v>36</v>
      </c>
      <c r="E25" s="19">
        <v>2.8</v>
      </c>
      <c r="F25" s="10">
        <f>E25*$F$2</f>
        <v>70</v>
      </c>
      <c r="G25" s="10">
        <f>CEILING(F25*(1+$G$2/100),10)-1</f>
        <v>109</v>
      </c>
    </row>
    <row r="26" spans="2:7" ht="12.75">
      <c r="B26" s="18" t="s">
        <v>34</v>
      </c>
      <c r="C26" t="s">
        <v>81</v>
      </c>
      <c r="D26" t="s">
        <v>38</v>
      </c>
      <c r="E26" s="19">
        <v>3.28</v>
      </c>
      <c r="F26" s="10">
        <f>E26*$F$2</f>
        <v>82</v>
      </c>
      <c r="G26" s="10">
        <f>CEILING(F26*(1+$G$2/100),10)-1</f>
        <v>129</v>
      </c>
    </row>
    <row r="27" spans="2:7" ht="12.75">
      <c r="B27" s="18"/>
      <c r="E27" s="19"/>
      <c r="G27" s="10"/>
    </row>
    <row r="28" spans="2:7" ht="12.75">
      <c r="B28" s="18" t="s">
        <v>21</v>
      </c>
      <c r="C28" t="s">
        <v>74</v>
      </c>
      <c r="D28" t="s">
        <v>40</v>
      </c>
      <c r="E28" s="19">
        <v>2.95</v>
      </c>
      <c r="F28" s="10">
        <f>E28*$F$2</f>
        <v>73.75</v>
      </c>
      <c r="G28" s="10">
        <f>CEILING(F28*(1+$G$2/100),10)-1</f>
        <v>119</v>
      </c>
    </row>
    <row r="29" spans="2:7" ht="12.75">
      <c r="B29" s="18" t="s">
        <v>21</v>
      </c>
      <c r="C29" t="s">
        <v>81</v>
      </c>
      <c r="D29" t="s">
        <v>42</v>
      </c>
      <c r="E29" s="19">
        <v>3.56</v>
      </c>
      <c r="F29" s="10">
        <f>E29*$F$2</f>
        <v>89</v>
      </c>
      <c r="G29" s="10">
        <f>CEILING(F29*(1+$G$2/100),10)-1</f>
        <v>139</v>
      </c>
    </row>
    <row r="30" spans="2:9" ht="12.75">
      <c r="B30" s="18" t="s">
        <v>21</v>
      </c>
      <c r="C30" t="s">
        <v>11</v>
      </c>
      <c r="D30" t="s">
        <v>41</v>
      </c>
      <c r="E30" s="19">
        <v>3.28</v>
      </c>
      <c r="F30" s="10">
        <f>E30*$F$2</f>
        <v>82</v>
      </c>
      <c r="G30" s="10">
        <f>CEILING(F30*(1+$G$2/100),10)-1</f>
        <v>129</v>
      </c>
      <c r="I30" t="s">
        <v>82</v>
      </c>
    </row>
    <row r="31" spans="2:7" ht="12.75">
      <c r="B31" s="18"/>
      <c r="E31" s="19"/>
      <c r="G31" s="10"/>
    </row>
    <row r="32" spans="2:9" ht="12.75">
      <c r="B32" s="18" t="s">
        <v>43</v>
      </c>
      <c r="C32" t="s">
        <v>74</v>
      </c>
      <c r="D32" t="s">
        <v>45</v>
      </c>
      <c r="E32" s="19">
        <v>3.88</v>
      </c>
      <c r="F32" s="10">
        <f>E32*$F$2</f>
        <v>97</v>
      </c>
      <c r="G32" s="10">
        <f>CEILING(F32*(1+$G$2/100),10)-1</f>
        <v>159</v>
      </c>
      <c r="I32" t="s">
        <v>82</v>
      </c>
    </row>
    <row r="33" spans="2:7" ht="12.75">
      <c r="B33" s="18"/>
      <c r="E33" s="19"/>
      <c r="G33" s="10"/>
    </row>
    <row r="34" spans="2:7" ht="12.75">
      <c r="B34" t="s">
        <v>24</v>
      </c>
      <c r="C34" t="s">
        <v>74</v>
      </c>
      <c r="D34" t="s">
        <v>46</v>
      </c>
      <c r="E34" s="19">
        <v>3.15</v>
      </c>
      <c r="F34" s="10">
        <f aca="true" t="shared" si="2" ref="F34:F39">E34*$F$2</f>
        <v>78.75</v>
      </c>
      <c r="G34" s="10">
        <f aca="true" t="shared" si="3" ref="G34:G39">CEILING(F34*(1+$G$2/100),10)-1</f>
        <v>129</v>
      </c>
    </row>
    <row r="35" spans="2:7" ht="12.75">
      <c r="B35" t="s">
        <v>24</v>
      </c>
      <c r="C35" t="s">
        <v>81</v>
      </c>
      <c r="D35" t="s">
        <v>48</v>
      </c>
      <c r="E35" s="19">
        <v>4.19</v>
      </c>
      <c r="F35" s="10">
        <f t="shared" si="2"/>
        <v>104.75000000000001</v>
      </c>
      <c r="G35" s="10">
        <f t="shared" si="3"/>
        <v>169</v>
      </c>
    </row>
    <row r="36" spans="2:7" ht="12.75">
      <c r="B36" s="18" t="s">
        <v>24</v>
      </c>
      <c r="C36" t="s">
        <v>77</v>
      </c>
      <c r="D36" t="s">
        <v>83</v>
      </c>
      <c r="E36" s="19">
        <v>4.19</v>
      </c>
      <c r="F36" s="10">
        <f t="shared" si="2"/>
        <v>104.75000000000001</v>
      </c>
      <c r="G36" s="10">
        <f t="shared" si="3"/>
        <v>169</v>
      </c>
    </row>
    <row r="37" spans="2:7" ht="12.75">
      <c r="B37" s="18" t="s">
        <v>24</v>
      </c>
      <c r="C37" t="s">
        <v>11</v>
      </c>
      <c r="D37" t="s">
        <v>47</v>
      </c>
      <c r="E37" s="19">
        <v>3.64</v>
      </c>
      <c r="F37" s="10">
        <f t="shared" si="2"/>
        <v>91</v>
      </c>
      <c r="G37" s="10">
        <f t="shared" si="3"/>
        <v>149</v>
      </c>
    </row>
    <row r="38" spans="2:7" ht="12.75">
      <c r="B38" s="18" t="s">
        <v>24</v>
      </c>
      <c r="C38" t="s">
        <v>84</v>
      </c>
      <c r="D38" t="s">
        <v>50</v>
      </c>
      <c r="E38" s="19">
        <v>4.19</v>
      </c>
      <c r="F38" s="10">
        <f t="shared" si="2"/>
        <v>104.75000000000001</v>
      </c>
      <c r="G38" s="10">
        <f t="shared" si="3"/>
        <v>169</v>
      </c>
    </row>
    <row r="39" spans="2:7" ht="12.75">
      <c r="B39" s="18" t="s">
        <v>24</v>
      </c>
      <c r="C39" t="s">
        <v>52</v>
      </c>
      <c r="D39" t="s">
        <v>85</v>
      </c>
      <c r="E39" s="19">
        <v>5.97</v>
      </c>
      <c r="F39" s="10">
        <f t="shared" si="2"/>
        <v>149.25</v>
      </c>
      <c r="G39" s="10">
        <f t="shared" si="3"/>
        <v>239</v>
      </c>
    </row>
    <row r="40" spans="2:7" ht="12.75">
      <c r="B40" s="18"/>
      <c r="E40" s="19"/>
      <c r="G40" s="10"/>
    </row>
    <row r="41" spans="2:7" ht="12.75">
      <c r="B41" s="18" t="s">
        <v>53</v>
      </c>
      <c r="C41" t="s">
        <v>74</v>
      </c>
      <c r="D41" t="s">
        <v>54</v>
      </c>
      <c r="E41" s="19">
        <v>3.5</v>
      </c>
      <c r="F41" s="10">
        <f>E41*$F$2</f>
        <v>87.5</v>
      </c>
      <c r="G41" s="10">
        <f>CEILING(F41*(1+$G$2/100),10)-1</f>
        <v>139</v>
      </c>
    </row>
    <row r="42" spans="2:7" ht="12.75">
      <c r="B42" s="18" t="s">
        <v>53</v>
      </c>
      <c r="C42" t="s">
        <v>55</v>
      </c>
      <c r="D42" t="s">
        <v>56</v>
      </c>
      <c r="E42" s="19">
        <v>12.9</v>
      </c>
      <c r="F42" s="10">
        <f>E42*$F$2</f>
        <v>322.5</v>
      </c>
      <c r="G42" s="10">
        <f>CEILING(F42*(1+$G$2/100),10)-1</f>
        <v>499</v>
      </c>
    </row>
    <row r="43" spans="2:7" ht="12.75">
      <c r="B43" s="18" t="s">
        <v>53</v>
      </c>
      <c r="C43" t="s">
        <v>57</v>
      </c>
      <c r="D43" t="s">
        <v>58</v>
      </c>
      <c r="E43" s="19">
        <v>12.9</v>
      </c>
      <c r="F43" s="10">
        <f>E43*$F$2</f>
        <v>322.5</v>
      </c>
      <c r="G43" s="10">
        <f>CEILING(F43*(1+$G$2/100),10)-1</f>
        <v>499</v>
      </c>
    </row>
    <row r="44" spans="2:9" ht="12.75">
      <c r="B44" s="18" t="s">
        <v>53</v>
      </c>
      <c r="C44" t="s">
        <v>59</v>
      </c>
      <c r="D44" t="s">
        <v>60</v>
      </c>
      <c r="E44" s="19">
        <v>4.86</v>
      </c>
      <c r="F44" s="10">
        <f>E44*$F$2</f>
        <v>121.50000000000001</v>
      </c>
      <c r="G44" s="10">
        <f>CEILING(F44*(1+H44/100),10)-1</f>
        <v>199</v>
      </c>
      <c r="H44">
        <v>63</v>
      </c>
      <c r="I44" t="s">
        <v>82</v>
      </c>
    </row>
    <row r="45" spans="2:7" ht="12.75">
      <c r="B45" s="18"/>
      <c r="E45" s="19"/>
      <c r="G45" s="10"/>
    </row>
    <row r="46" spans="2:9" ht="12.75">
      <c r="B46" s="18" t="s">
        <v>61</v>
      </c>
      <c r="C46" t="s">
        <v>86</v>
      </c>
      <c r="D46" t="s">
        <v>87</v>
      </c>
      <c r="E46" s="19">
        <v>5.25</v>
      </c>
      <c r="F46" s="10">
        <f>E46*$F$2</f>
        <v>131.25</v>
      </c>
      <c r="G46" s="10">
        <f>CEILING(F46*(1+$G$2/100),10)-1</f>
        <v>209</v>
      </c>
      <c r="I46" t="s">
        <v>82</v>
      </c>
    </row>
    <row r="47" spans="2:8" ht="12.75">
      <c r="B47" s="18" t="s">
        <v>61</v>
      </c>
      <c r="C47" t="s">
        <v>62</v>
      </c>
      <c r="D47" t="s">
        <v>63</v>
      </c>
      <c r="E47" s="19">
        <v>17.8</v>
      </c>
      <c r="F47" s="10">
        <f>E47*$F$2</f>
        <v>445</v>
      </c>
      <c r="G47" s="10">
        <f>CEILING(F47*(1+H47/100),10)-1</f>
        <v>499</v>
      </c>
      <c r="H47">
        <v>12</v>
      </c>
    </row>
    <row r="48" spans="2:7" ht="12.75">
      <c r="B48" s="18" t="s">
        <v>61</v>
      </c>
      <c r="C48" t="s">
        <v>35</v>
      </c>
      <c r="D48" t="s">
        <v>88</v>
      </c>
      <c r="E48" s="19">
        <v>3.5</v>
      </c>
      <c r="F48" s="10">
        <f>E48*$F$2</f>
        <v>87.5</v>
      </c>
      <c r="G48" s="10">
        <f>CEILING(F48*(1+$G$2/100),10)-1</f>
        <v>139</v>
      </c>
    </row>
    <row r="49" spans="2:8" ht="12.75">
      <c r="B49" s="18" t="s">
        <v>64</v>
      </c>
      <c r="C49" t="s">
        <v>57</v>
      </c>
      <c r="D49" t="s">
        <v>67</v>
      </c>
      <c r="E49" s="19">
        <v>13.8</v>
      </c>
      <c r="F49" s="10">
        <f>E49*$F$2</f>
        <v>345</v>
      </c>
      <c r="G49" s="10">
        <f>CEILING(F49*(1+H49/100),10)-1</f>
        <v>499</v>
      </c>
      <c r="H49">
        <v>43</v>
      </c>
    </row>
    <row r="50" spans="2:8" ht="12.75">
      <c r="B50" s="18" t="s">
        <v>64</v>
      </c>
      <c r="C50" t="s">
        <v>57</v>
      </c>
      <c r="D50" t="s">
        <v>68</v>
      </c>
      <c r="E50" s="19">
        <v>13.8</v>
      </c>
      <c r="F50" s="10">
        <f>E50*$F$2</f>
        <v>345</v>
      </c>
      <c r="G50" s="10">
        <f>CEILING(F50*(1+H50/100),10)-1</f>
        <v>499</v>
      </c>
      <c r="H50">
        <v>43</v>
      </c>
    </row>
    <row r="51" spans="2:7" ht="12.75">
      <c r="B51" s="18"/>
      <c r="E51" s="19"/>
      <c r="G51" s="10"/>
    </row>
    <row r="52" spans="2:7" ht="12.75">
      <c r="B52" s="18" t="s">
        <v>89</v>
      </c>
      <c r="C52" t="s">
        <v>90</v>
      </c>
      <c r="D52" t="s">
        <v>91</v>
      </c>
      <c r="E52" s="19">
        <v>17.95</v>
      </c>
      <c r="F52" s="10">
        <f>E52*$F$2</f>
        <v>448.75</v>
      </c>
      <c r="G52" s="10">
        <f>CEILING(F52*(1+$G$2/100),10)-1</f>
        <v>699</v>
      </c>
    </row>
    <row r="53" spans="2:7" ht="12.75">
      <c r="B53" s="18" t="s">
        <v>92</v>
      </c>
      <c r="C53" t="s">
        <v>90</v>
      </c>
      <c r="D53" t="s">
        <v>93</v>
      </c>
      <c r="E53" s="19">
        <v>17.95</v>
      </c>
      <c r="F53" s="10">
        <f>E53*$F$2</f>
        <v>448.75</v>
      </c>
      <c r="G53" s="10">
        <f>CEILING(F53*(1+$G$2/100),10)-1</f>
        <v>699</v>
      </c>
    </row>
    <row r="55" spans="2:8" ht="12.75">
      <c r="B55" s="18" t="s">
        <v>64</v>
      </c>
      <c r="C55" t="s">
        <v>39</v>
      </c>
      <c r="D55" t="s">
        <v>66</v>
      </c>
      <c r="E55" s="19">
        <v>3.6</v>
      </c>
      <c r="F55" s="10">
        <f>E55*$F$2</f>
        <v>90</v>
      </c>
      <c r="G55" s="10">
        <f>CEILING(F55*(1+H55/100),10)-1</f>
        <v>149</v>
      </c>
      <c r="H55">
        <v>65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workbookViewId="0" topLeftCell="A1">
      <selection activeCell="B1" sqref="B1"/>
    </sheetView>
  </sheetViews>
  <sheetFormatPr defaultColWidth="9.140625" defaultRowHeight="15"/>
  <cols>
    <col min="2" max="2" width="0" style="0" hidden="1" customWidth="1"/>
    <col min="3" max="3" width="0" style="21" hidden="1" customWidth="1"/>
    <col min="4" max="8" width="0" style="0" hidden="1" customWidth="1"/>
  </cols>
  <sheetData>
    <row r="3" spans="2:6" ht="12.75">
      <c r="B3" s="22" t="s">
        <v>94</v>
      </c>
      <c r="C3" s="23"/>
      <c r="D3" s="24"/>
      <c r="E3" s="24"/>
      <c r="F3" s="25"/>
    </row>
    <row r="4" spans="2:6" ht="12.75">
      <c r="B4" s="1"/>
      <c r="C4" s="23"/>
      <c r="D4" s="26">
        <v>27.5</v>
      </c>
      <c r="E4" s="26"/>
      <c r="F4" s="25"/>
    </row>
    <row r="5" spans="2:8" ht="12.75">
      <c r="B5" s="27" t="s">
        <v>95</v>
      </c>
      <c r="C5" s="28" t="s">
        <v>96</v>
      </c>
      <c r="D5" s="29" t="s">
        <v>97</v>
      </c>
      <c r="E5" s="29" t="s">
        <v>98</v>
      </c>
      <c r="F5" s="30" t="s">
        <v>99</v>
      </c>
      <c r="G5" s="30" t="s">
        <v>3</v>
      </c>
      <c r="H5" s="30" t="s">
        <v>100</v>
      </c>
    </row>
    <row r="6" spans="2:8" ht="12.75">
      <c r="B6" s="27" t="s">
        <v>101</v>
      </c>
      <c r="C6" s="28">
        <v>4</v>
      </c>
      <c r="D6" s="28">
        <f>C6-(C6*(D4/100))</f>
        <v>2.9</v>
      </c>
      <c r="E6" s="28"/>
      <c r="F6" s="31" t="s">
        <v>102</v>
      </c>
      <c r="G6" s="30" t="s">
        <v>103</v>
      </c>
      <c r="H6" s="30"/>
    </row>
    <row r="7" spans="2:8" ht="12.75">
      <c r="B7" s="27" t="s">
        <v>104</v>
      </c>
      <c r="C7" s="28">
        <v>6</v>
      </c>
      <c r="D7" s="28">
        <f>C7-(C7*(D4/100))</f>
        <v>4.35</v>
      </c>
      <c r="E7" s="28"/>
      <c r="F7" s="31" t="s">
        <v>105</v>
      </c>
      <c r="G7" s="30" t="s">
        <v>106</v>
      </c>
      <c r="H7" s="32" t="s">
        <v>107</v>
      </c>
    </row>
    <row r="8" spans="2:8" ht="12.75">
      <c r="B8" s="27" t="s">
        <v>34</v>
      </c>
      <c r="C8" s="28">
        <v>10</v>
      </c>
      <c r="D8" s="28">
        <f>C8-(C8*(D4/100))</f>
        <v>7.25</v>
      </c>
      <c r="E8" s="28">
        <v>10</v>
      </c>
      <c r="F8" s="31" t="s">
        <v>102</v>
      </c>
      <c r="G8" s="30" t="s">
        <v>108</v>
      </c>
      <c r="H8" s="32"/>
    </row>
    <row r="9" spans="2:8" ht="12.75">
      <c r="B9" s="27" t="s">
        <v>109</v>
      </c>
      <c r="C9" s="28">
        <v>10.5</v>
      </c>
      <c r="D9" s="28">
        <f>C9-(C9*(D4/100))</f>
        <v>7.6125</v>
      </c>
      <c r="E9" s="28"/>
      <c r="F9" s="31" t="s">
        <v>102</v>
      </c>
      <c r="G9" s="30" t="s">
        <v>110</v>
      </c>
      <c r="H9" s="32" t="s">
        <v>107</v>
      </c>
    </row>
    <row r="10" spans="2:8" ht="12.75">
      <c r="B10" s="27" t="s">
        <v>111</v>
      </c>
      <c r="C10" s="28">
        <v>19</v>
      </c>
      <c r="D10" s="28">
        <f>C10-(C10*(D4/100))</f>
        <v>13.774999999999999</v>
      </c>
      <c r="E10" s="28"/>
      <c r="F10" s="31" t="s">
        <v>105</v>
      </c>
      <c r="G10" s="30" t="s">
        <v>112</v>
      </c>
      <c r="H10" s="32"/>
    </row>
    <row r="11" spans="2:8" ht="12.75">
      <c r="B11" s="27" t="s">
        <v>43</v>
      </c>
      <c r="C11" s="28">
        <v>20</v>
      </c>
      <c r="D11" s="28">
        <f>C11-(C11*(D4/100))</f>
        <v>14.5</v>
      </c>
      <c r="E11" s="28">
        <v>18</v>
      </c>
      <c r="F11" s="31" t="s">
        <v>105</v>
      </c>
      <c r="G11" s="30" t="s">
        <v>113</v>
      </c>
      <c r="H11" s="32" t="s">
        <v>107</v>
      </c>
    </row>
    <row r="12" spans="2:8" ht="12.75">
      <c r="B12" s="27" t="s">
        <v>114</v>
      </c>
      <c r="C12" s="28">
        <v>29</v>
      </c>
      <c r="D12" s="28">
        <f>C12-(C12*(D4/100))</f>
        <v>21.025</v>
      </c>
      <c r="E12" s="28"/>
      <c r="F12" s="31" t="s">
        <v>115</v>
      </c>
      <c r="G12" s="30" t="s">
        <v>116</v>
      </c>
      <c r="H12" s="32" t="s">
        <v>107</v>
      </c>
    </row>
    <row r="13" spans="2:8" ht="12.75">
      <c r="B13" s="27" t="s">
        <v>53</v>
      </c>
      <c r="C13" s="28">
        <v>29</v>
      </c>
      <c r="D13" s="28">
        <f>C13-(C13*(D3/100))</f>
        <v>29</v>
      </c>
      <c r="E13" s="28">
        <v>29</v>
      </c>
      <c r="F13" s="31" t="s">
        <v>117</v>
      </c>
      <c r="G13" s="30" t="s">
        <v>118</v>
      </c>
      <c r="H13" s="32"/>
    </row>
    <row r="14" spans="2:8" ht="12.75">
      <c r="B14" s="27" t="s">
        <v>61</v>
      </c>
      <c r="C14" s="28">
        <v>39</v>
      </c>
      <c r="D14" s="28">
        <f>C14-(C14*(D4/100))</f>
        <v>28.275</v>
      </c>
      <c r="E14" s="28">
        <v>30</v>
      </c>
      <c r="F14" s="31" t="s">
        <v>117</v>
      </c>
      <c r="G14" s="30" t="s">
        <v>119</v>
      </c>
      <c r="H14" s="32"/>
    </row>
    <row r="15" spans="2:8" ht="12.75">
      <c r="B15" s="27" t="s">
        <v>64</v>
      </c>
      <c r="C15" s="28">
        <v>39</v>
      </c>
      <c r="D15" s="28">
        <f>C15-(C15*(D4/100))</f>
        <v>28.275</v>
      </c>
      <c r="E15" s="28"/>
      <c r="F15" s="31" t="s">
        <v>105</v>
      </c>
      <c r="G15" s="30" t="s">
        <v>120</v>
      </c>
      <c r="H15" s="30"/>
    </row>
    <row r="16" spans="2:6" ht="12.75">
      <c r="B16" s="1"/>
      <c r="C16" s="23"/>
      <c r="D16" s="23"/>
      <c r="E16" s="23"/>
      <c r="F16" s="25"/>
    </row>
    <row r="17" spans="2:6" ht="12.75">
      <c r="B17" s="1"/>
      <c r="C17" s="23"/>
      <c r="D17" s="23"/>
      <c r="E17" s="23"/>
      <c r="F17" s="25"/>
    </row>
    <row r="18" spans="2:6" ht="12.75">
      <c r="B18" s="22" t="s">
        <v>121</v>
      </c>
      <c r="C18" s="23"/>
      <c r="D18" s="23"/>
      <c r="E18" s="23"/>
      <c r="F18" s="25"/>
    </row>
    <row r="19" spans="2:6" ht="12.75">
      <c r="B19" s="22"/>
      <c r="C19" s="23"/>
      <c r="D19" s="23"/>
      <c r="E19" s="23"/>
      <c r="F19" s="25"/>
    </row>
    <row r="20" spans="2:7" ht="12.75">
      <c r="B20" s="27" t="s">
        <v>95</v>
      </c>
      <c r="C20" s="28" t="s">
        <v>96</v>
      </c>
      <c r="D20" s="29" t="s">
        <v>97</v>
      </c>
      <c r="E20" s="29"/>
      <c r="F20" s="30" t="s">
        <v>99</v>
      </c>
      <c r="G20" s="30" t="s">
        <v>3</v>
      </c>
    </row>
    <row r="21" spans="2:7" ht="12.75">
      <c r="B21" s="27" t="s">
        <v>122</v>
      </c>
      <c r="C21" s="28">
        <v>9.5</v>
      </c>
      <c r="D21" s="28">
        <f>C21-(C21*(D4/100))</f>
        <v>6.887499999999999</v>
      </c>
      <c r="E21" s="28"/>
      <c r="F21" s="31" t="s">
        <v>102</v>
      </c>
      <c r="G21" s="30" t="s">
        <v>123</v>
      </c>
    </row>
    <row r="22" spans="2:7" ht="12.75">
      <c r="B22" s="27" t="s">
        <v>21</v>
      </c>
      <c r="C22" s="28">
        <v>18.5</v>
      </c>
      <c r="D22" s="28">
        <f>C22-(C22*(D4/100))</f>
        <v>13.4125</v>
      </c>
      <c r="E22" s="28">
        <v>18</v>
      </c>
      <c r="F22" s="31" t="s">
        <v>105</v>
      </c>
      <c r="G22" s="30" t="s">
        <v>124</v>
      </c>
    </row>
    <row r="23" spans="2:7" ht="12.75">
      <c r="B23" s="27" t="s">
        <v>125</v>
      </c>
      <c r="C23" s="28">
        <v>27</v>
      </c>
      <c r="D23" s="28">
        <f>C23-(C23*(D4/100))</f>
        <v>19.575</v>
      </c>
      <c r="E23" s="28"/>
      <c r="F23" s="31" t="s">
        <v>115</v>
      </c>
      <c r="G23" s="30" t="s">
        <v>126</v>
      </c>
    </row>
    <row r="24" spans="2:6" ht="12.75">
      <c r="B24" s="1"/>
      <c r="C24" s="23"/>
      <c r="D24" s="23"/>
      <c r="E24" s="23"/>
      <c r="F24" s="25"/>
    </row>
    <row r="25" spans="2:6" ht="12.75">
      <c r="B25" s="1"/>
      <c r="C25" s="23"/>
      <c r="D25" s="23"/>
      <c r="E25" s="23"/>
      <c r="F25" s="25"/>
    </row>
    <row r="26" spans="2:6" ht="12.75">
      <c r="B26" s="22" t="s">
        <v>127</v>
      </c>
      <c r="C26" s="23"/>
      <c r="D26" s="23"/>
      <c r="E26" s="23"/>
      <c r="F26" s="25"/>
    </row>
    <row r="27" spans="2:6" ht="12.75">
      <c r="B27" s="1"/>
      <c r="C27" s="23"/>
      <c r="D27" s="23"/>
      <c r="E27" s="23"/>
      <c r="F27" s="25"/>
    </row>
    <row r="28" spans="2:7" ht="12.75">
      <c r="B28" s="27" t="s">
        <v>95</v>
      </c>
      <c r="C28" s="28" t="s">
        <v>96</v>
      </c>
      <c r="D28" s="29" t="s">
        <v>97</v>
      </c>
      <c r="E28" s="29"/>
      <c r="F28" s="30" t="s">
        <v>99</v>
      </c>
      <c r="G28" s="30" t="s">
        <v>3</v>
      </c>
    </row>
    <row r="29" spans="2:7" ht="12.75">
      <c r="B29" s="27" t="s">
        <v>128</v>
      </c>
      <c r="C29" s="28">
        <v>7</v>
      </c>
      <c r="D29" s="28">
        <f>C29-(C29*(D4/100))</f>
        <v>5.074999999999999</v>
      </c>
      <c r="E29" s="28"/>
      <c r="F29" s="31" t="s">
        <v>102</v>
      </c>
      <c r="G29" s="30" t="s">
        <v>129</v>
      </c>
    </row>
    <row r="30" spans="2:7" ht="12.75">
      <c r="B30" s="27" t="s">
        <v>8</v>
      </c>
      <c r="C30" s="28">
        <v>15</v>
      </c>
      <c r="D30" s="28">
        <f>C30-(C30*(D4/100))</f>
        <v>10.875</v>
      </c>
      <c r="E30" s="28">
        <v>15</v>
      </c>
      <c r="F30" s="31" t="s">
        <v>105</v>
      </c>
      <c r="G30" s="30" t="s">
        <v>130</v>
      </c>
    </row>
    <row r="31" spans="2:7" ht="12.75">
      <c r="B31" s="27" t="s">
        <v>131</v>
      </c>
      <c r="C31" s="28">
        <v>20</v>
      </c>
      <c r="D31" s="28">
        <f>C31-(C31*(D4/100))</f>
        <v>14.5</v>
      </c>
      <c r="E31" s="28"/>
      <c r="F31" s="31" t="s">
        <v>115</v>
      </c>
      <c r="G31" s="30" t="s">
        <v>132</v>
      </c>
    </row>
    <row r="32" spans="2:7" ht="12.75">
      <c r="B32" s="27" t="s">
        <v>24</v>
      </c>
      <c r="C32" s="28">
        <v>25</v>
      </c>
      <c r="D32" s="28">
        <f>C32-(C32*(D3/100))</f>
        <v>25</v>
      </c>
      <c r="E32" s="28">
        <v>20</v>
      </c>
      <c r="F32" s="31" t="s">
        <v>105</v>
      </c>
      <c r="G32" s="33" t="s">
        <v>133</v>
      </c>
    </row>
    <row r="33" spans="2:7" ht="12.75">
      <c r="B33" s="27" t="s">
        <v>134</v>
      </c>
      <c r="C33" s="28">
        <v>29</v>
      </c>
      <c r="D33" s="28">
        <f>C33-(C33*(D4/100))</f>
        <v>21.025</v>
      </c>
      <c r="E33" s="28"/>
      <c r="F33" s="31" t="s">
        <v>105</v>
      </c>
      <c r="G33" s="33" t="s">
        <v>134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2013-08-21T09:05:58Z</dcterms:modified>
  <cp:category/>
  <cp:version/>
  <cp:contentType/>
  <cp:contentStatus/>
  <cp:revision>2</cp:revision>
</cp:coreProperties>
</file>